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8385" activeTab="0"/>
  </bookViews>
  <sheets>
    <sheet name="appendix 1" sheetId="1" r:id="rId1"/>
    <sheet name="appendix 2" sheetId="2" r:id="rId2"/>
    <sheet name="appendix 3" sheetId="3" r:id="rId3"/>
    <sheet name="appendix 4" sheetId="4" r:id="rId4"/>
    <sheet name="appendix 5" sheetId="5" r:id="rId5"/>
  </sheets>
  <definedNames>
    <definedName name="\a">'appendix 5'!$AA$11:$AC$11</definedName>
    <definedName name="\b">'appendix 5'!$AA$14:$AC$14</definedName>
    <definedName name="\s">'appendix 5'!$AA$15:$AC$15</definedName>
    <definedName name="__123Graph_A" hidden="1">'appendix 5'!$B$14:$B$38</definedName>
    <definedName name="__123Graph_B" hidden="1">'appendix 5'!$C$14:$C$38</definedName>
    <definedName name="__123Graph_C" hidden="1">'appendix 5'!$D$14:$D$38</definedName>
    <definedName name="__123Graph_D" hidden="1">'appendix 5'!$E$14:$E$38</definedName>
    <definedName name="__123Graph_X" hidden="1">'appendix 5'!$A$14:$A$38</definedName>
    <definedName name="_xlnm.Print_Area" localSheetId="2">'appendix 3'!$A$1:$AW$38</definedName>
    <definedName name="_xlnm.Print_Area" localSheetId="3">'appendix 4'!$A$1:$V$43</definedName>
  </definedNames>
  <calcPr fullCalcOnLoad="1"/>
</workbook>
</file>

<file path=xl/sharedStrings.xml><?xml version="1.0" encoding="utf-8"?>
<sst xmlns="http://schemas.openxmlformats.org/spreadsheetml/2006/main" count="561" uniqueCount="164">
  <si>
    <t>PRODUCTION  PERFORMANCE         TEEP and OEE</t>
  </si>
  <si>
    <t>100% base for TEEP</t>
  </si>
  <si>
    <t>max available time</t>
  </si>
  <si>
    <t>24hrs * 7 working days</t>
  </si>
  <si>
    <t>LACK OF ORDERS</t>
  </si>
  <si>
    <t>PLANNED</t>
  </si>
  <si>
    <t>MAINTENANCE</t>
  </si>
  <si>
    <t xml:space="preserve">             run time =</t>
  </si>
  <si>
    <t>SET UP TIMES</t>
  </si>
  <si>
    <t xml:space="preserve">             100% base for OEE</t>
  </si>
  <si>
    <t>LACK of energy,</t>
  </si>
  <si>
    <t>personnel, tools,</t>
  </si>
  <si>
    <t>material ...</t>
  </si>
  <si>
    <t>DOWNTIMES OF</t>
  </si>
  <si>
    <t>MACHINERY AND</t>
  </si>
  <si>
    <t>~ 90%</t>
  </si>
  <si>
    <t>EQUIPMENT</t>
  </si>
  <si>
    <t>PERFORMANCE LEVEL</t>
  </si>
  <si>
    <t>PRODUCTION</t>
  </si>
  <si>
    <t>LEVEL OF</t>
  </si>
  <si>
    <t>earned hours</t>
  </si>
  <si>
    <t>EXCELLENCE</t>
  </si>
  <si>
    <t>TEEP</t>
  </si>
  <si>
    <t>= 85%</t>
  </si>
  <si>
    <t>&lt; 85%</t>
  </si>
  <si>
    <t>OF</t>
  </si>
  <si>
    <t>GOOD PARTS</t>
  </si>
  <si>
    <r>
      <t xml:space="preserve">  of production unit  </t>
    </r>
    <r>
      <rPr>
        <b/>
        <sz val="12"/>
        <rFont val="Arial"/>
        <family val="2"/>
      </rPr>
      <t>-5%</t>
    </r>
  </si>
  <si>
    <r>
      <t xml:space="preserve">          OF SCRAP    </t>
    </r>
    <r>
      <rPr>
        <b/>
        <sz val="12"/>
        <rFont val="Arial"/>
        <family val="2"/>
      </rPr>
      <t xml:space="preserve">   -1%</t>
    </r>
  </si>
  <si>
    <t>Equipment ID:____________________</t>
  </si>
  <si>
    <t>Dept:________________</t>
  </si>
  <si>
    <t>Shift:______________</t>
  </si>
  <si>
    <t>Product:________________________</t>
  </si>
  <si>
    <t>Line:_________________</t>
  </si>
  <si>
    <t>Date:______________</t>
  </si>
  <si>
    <t>_________________________________________________________________________</t>
  </si>
  <si>
    <t>AVAILABILITY (breakdowns, downtime, set up's &amp; adjustments)*</t>
  </si>
  <si>
    <t>a)Total Available Time: (# of total hours per shift x 60 minutes)</t>
  </si>
  <si>
    <t>________min</t>
  </si>
  <si>
    <t>min</t>
  </si>
  <si>
    <t>b)Planned Downtime: (scheduled events-meetings, cleaning, PM etc.)</t>
  </si>
  <si>
    <t>c)Run Time: (net available time)</t>
  </si>
  <si>
    <t>a-b</t>
  </si>
  <si>
    <t>d)Unplanned Downtime:  1</t>
  </si>
  <si>
    <t>#breakdowns</t>
  </si>
  <si>
    <t>______   x</t>
  </si>
  <si>
    <t>min lost___</t>
  </si>
  <si>
    <t xml:space="preserve"> =_____</t>
  </si>
  <si>
    <t xml:space="preserve">   1+2+3+4</t>
  </si>
  <si>
    <t>#changeovers</t>
  </si>
  <si>
    <t>#su &amp; adj</t>
  </si>
  <si>
    <t>#minor stop</t>
  </si>
  <si>
    <t>e)Operating Time:(run time - downtime)</t>
  </si>
  <si>
    <t>c-d</t>
  </si>
  <si>
    <t>f)Equipment Availability:(operating time / run time x 100)</t>
  </si>
  <si>
    <t>e/c x 100</t>
  </si>
  <si>
    <t>PERFORMANCE (idling &amp; minor stoppages, reduced speed)*</t>
  </si>
  <si>
    <t>g)Total Parts Processed:(units per shift, good and bad)</t>
  </si>
  <si>
    <t>total # units</t>
  </si>
  <si>
    <t>#</t>
  </si>
  <si>
    <t xml:space="preserve">   #</t>
  </si>
  <si>
    <t>h)Ideal Design Cycle Time:(minutes per unit)</t>
  </si>
  <si>
    <t>____min/unit</t>
  </si>
  <si>
    <t>min/unit</t>
  </si>
  <si>
    <t>i)Performance Efficiency:(ideal cycle time x total parts processed/</t>
  </si>
  <si>
    <t>hxg/e x 100</t>
  </si>
  <si>
    <t>operating time x 100)</t>
  </si>
  <si>
    <t>______________________________________________________________________</t>
  </si>
  <si>
    <t>QUALITY (process defects, yield losses)*</t>
  </si>
  <si>
    <t>j)Total Defects:(rejects and scrap)</t>
  </si>
  <si>
    <t>k)Quality Rate:((total parts processed - total defects)/</t>
  </si>
  <si>
    <t>(g-k)/g x 100</t>
  </si>
  <si>
    <t xml:space="preserve">     total parts processed x 100)</t>
  </si>
  <si>
    <t>OVERALL EQUIPMENT EFFECTIVENESS</t>
  </si>
  <si>
    <t>m)Availability x Performance x Quality</t>
  </si>
  <si>
    <t>f x j x l x 100</t>
  </si>
  <si>
    <t>Note: * examples of "big losses" in relation to OEE category</t>
  </si>
  <si>
    <t>TPM Team/Leader:______________________________________________________</t>
  </si>
  <si>
    <t>Machine:</t>
  </si>
  <si>
    <t>Nbr :</t>
  </si>
  <si>
    <t>Week:</t>
  </si>
  <si>
    <t xml:space="preserve">        Morning shift</t>
  </si>
  <si>
    <t xml:space="preserve">  Afternoon shift</t>
  </si>
  <si>
    <t xml:space="preserve">       Night shift</t>
  </si>
  <si>
    <t>Time</t>
  </si>
  <si>
    <t>Item No</t>
  </si>
  <si>
    <t>Index</t>
  </si>
  <si>
    <t>Monday</t>
  </si>
  <si>
    <t>I</t>
  </si>
  <si>
    <t>Tuesday</t>
  </si>
  <si>
    <t>Wednesday</t>
  </si>
  <si>
    <t>Thursday</t>
  </si>
  <si>
    <t>Friday</t>
  </si>
  <si>
    <t>Saturday</t>
  </si>
  <si>
    <t>Sunday</t>
  </si>
  <si>
    <t>Causes of down-times:</t>
  </si>
  <si>
    <t>lack of orders</t>
  </si>
  <si>
    <t>warm up cycle, shut down</t>
  </si>
  <si>
    <t>lack of material or energy</t>
  </si>
  <si>
    <t>downtime of equipmnt</t>
  </si>
  <si>
    <t>(Index)</t>
  </si>
  <si>
    <t>planned maintenance</t>
  </si>
  <si>
    <t>setup, matl change, optimization</t>
  </si>
  <si>
    <t>break</t>
  </si>
  <si>
    <t>downtime of machine</t>
  </si>
  <si>
    <t>trial runs, debugging</t>
  </si>
  <si>
    <t>lack of tools, personnel</t>
  </si>
  <si>
    <t>defective tooling, maintenance</t>
  </si>
  <si>
    <t xml:space="preserve"> </t>
  </si>
  <si>
    <t>1orders</t>
  </si>
  <si>
    <t>2mainten</t>
  </si>
  <si>
    <t>3debug</t>
  </si>
  <si>
    <t>4startup</t>
  </si>
  <si>
    <t>5setup</t>
  </si>
  <si>
    <t>6resources</t>
  </si>
  <si>
    <t>7material</t>
  </si>
  <si>
    <t>8break</t>
  </si>
  <si>
    <t>9tooling</t>
  </si>
  <si>
    <t>10equipmnt</t>
  </si>
  <si>
    <t>11machine</t>
  </si>
  <si>
    <t>12scrap</t>
  </si>
  <si>
    <t>TOTAL</t>
  </si>
  <si>
    <t xml:space="preserve">&lt;== color codes need to be </t>
  </si>
  <si>
    <t>MACHINE DOWNTIMES</t>
  </si>
  <si>
    <t xml:space="preserve">       identical to app1 and app2</t>
  </si>
  <si>
    <t>GROUP</t>
  </si>
  <si>
    <t>MACHINE</t>
  </si>
  <si>
    <t>SHIFT</t>
  </si>
  <si>
    <t>ITEM Nbr</t>
  </si>
  <si>
    <t>DAY</t>
  </si>
  <si>
    <t>WEEK</t>
  </si>
  <si>
    <t>ENVIRONMENT</t>
  </si>
  <si>
    <t>TECHNICAL</t>
  </si>
  <si>
    <t>outage</t>
  </si>
  <si>
    <t>01-001</t>
  </si>
  <si>
    <t>8 001 24 27</t>
  </si>
  <si>
    <t>01-01</t>
  </si>
  <si>
    <t>3 020 04 01</t>
  </si>
  <si>
    <t>8 001 16 29</t>
  </si>
  <si>
    <t>PROCESS BEHAVIOR  of  T E E P  performance</t>
  </si>
  <si>
    <t>avg ...</t>
  </si>
  <si>
    <t>average TEEP based on budgeted TEEP values</t>
  </si>
  <si>
    <t>LNPL...</t>
  </si>
  <si>
    <t>lower natural process limit (avg - 3*sigma)</t>
  </si>
  <si>
    <t>UNPL...</t>
  </si>
  <si>
    <t>upper natural process limit (avg + 3*sigma)</t>
  </si>
  <si>
    <t>avg</t>
  </si>
  <si>
    <t>LNPL</t>
  </si>
  <si>
    <t>UNPL</t>
  </si>
  <si>
    <t>"BUDGET"</t>
  </si>
  <si>
    <t>========================================================</t>
  </si>
  <si>
    <t>INPUT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</si>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</sst>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7" formatCode="_ * #,##0_)_Ö_S_ ;_ * \(#,##0\)_Ö_S_ ;_ * &quot;-&quot;_)_Ö_S_ ;_ @_ "/>
    <numFmt numFmtId="179" formatCode="_ * #,##0.00_)_Ö_S_ ;_ * \(#,##0.00\)_Ö_S_ ;_ * &quot;-&quot;??_)_Ö_S_ ;_ @_ "/>
    <numFmt numFmtId="192" formatCode="_ * #,##0_)&quot;öS&quot;_ ;_ * \(#,##0\)&quot;öS&quot;_ ;_ * &quot;-&quot;_)&quot;öS&quot;_ ;_ @_ "/>
    <numFmt numFmtId="193" formatCode="_ * #,##0.00_)&quot;öS&quot;_ ;_ * \(#,##0.00\)&quot;öS&quot;_ ;_ * &quot;-&quot;??_)&quot;öS&quot;_ ;_ @_ "/>
    <numFmt numFmtId="232" formatCode="0.0_)"/>
    <numFmt numFmtId="233" formatCode="0.00_)"/>
    <numFmt numFmtId="234" formatCode="0_)"/>
  </numFmts>
  <fonts count="38">
    <font>
      <sz val="12"/>
      <name val="Arial"/>
      <family val="0"/>
    </font>
    <font>
      <sz val="10"/>
      <name val="Arial"/>
      <family val="0"/>
    </font>
    <font>
      <sz val="12"/>
      <name val="Technical"/>
      <family val="0"/>
    </font>
    <font>
      <sz val="10"/>
      <name val="Courier"/>
      <family val="0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0"/>
    </font>
    <font>
      <b/>
      <sz val="16"/>
      <color indexed="56"/>
      <name val="Arial"/>
      <family val="2"/>
    </font>
    <font>
      <b/>
      <sz val="16"/>
      <name val="Arial"/>
      <family val="0"/>
    </font>
    <font>
      <sz val="14"/>
      <name val="Arial"/>
      <family val="2"/>
    </font>
    <font>
      <sz val="16"/>
      <color indexed="50"/>
      <name val="Arial"/>
      <family val="2"/>
    </font>
    <font>
      <sz val="16"/>
      <color indexed="4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b/>
      <sz val="10"/>
      <name val="Arial"/>
      <family val="0"/>
    </font>
    <font>
      <b/>
      <sz val="16"/>
      <color indexed="48"/>
      <name val="Arial"/>
      <family val="0"/>
    </font>
    <font>
      <sz val="12"/>
      <color indexed="17"/>
      <name val="Arial"/>
      <family val="2"/>
    </font>
    <font>
      <b/>
      <sz val="10"/>
      <color indexed="17"/>
      <name val="Arial"/>
      <family val="0"/>
    </font>
    <font>
      <b/>
      <u val="single"/>
      <sz val="12"/>
      <name val="Technical"/>
      <family val="0"/>
    </font>
    <font>
      <b/>
      <sz val="12"/>
      <name val="Technical"/>
      <family val="0"/>
    </font>
    <font>
      <sz val="12"/>
      <color indexed="10"/>
      <name val="Technical"/>
      <family val="0"/>
    </font>
    <font>
      <sz val="18"/>
      <name val="Arial"/>
      <family val="2"/>
    </font>
    <font>
      <sz val="20"/>
      <name val="Arial"/>
      <family val="2"/>
    </font>
    <font>
      <sz val="7"/>
      <name val="Arial"/>
      <family val="2"/>
    </font>
    <font>
      <sz val="11"/>
      <name val="Arial"/>
      <family val="2"/>
    </font>
    <font>
      <vertAlign val="superscript"/>
      <sz val="10"/>
      <color indexed="22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5"/>
      <name val="Arial"/>
      <family val="2"/>
    </font>
    <font>
      <b/>
      <sz val="18"/>
      <name val="Arial"/>
      <family val="2"/>
    </font>
    <font>
      <b/>
      <sz val="16"/>
      <name val="Courier"/>
      <family val="3"/>
    </font>
    <font>
      <sz val="10"/>
      <color indexed="17"/>
      <name val="Courier"/>
      <family val="3"/>
    </font>
    <font>
      <sz val="10"/>
      <color indexed="10"/>
      <name val="Courier"/>
      <family val="3"/>
    </font>
    <font>
      <b/>
      <sz val="14.25"/>
      <name val="Arial"/>
      <family val="0"/>
    </font>
    <font>
      <sz val="14.2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232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24" applyFont="1" applyAlignment="1">
      <alignment horizontal="left"/>
      <protection/>
    </xf>
    <xf numFmtId="0" fontId="1" fillId="0" borderId="0" xfId="24">
      <alignment/>
      <protection/>
    </xf>
    <xf numFmtId="0" fontId="1" fillId="0" borderId="0" xfId="24" applyAlignment="1">
      <alignment horizontal="centerContinuous"/>
      <protection/>
    </xf>
    <xf numFmtId="0" fontId="5" fillId="0" borderId="0" xfId="24" applyFont="1" applyAlignment="1">
      <alignment horizontal="centerContinuous"/>
      <protection/>
    </xf>
    <xf numFmtId="0" fontId="1" fillId="0" borderId="0" xfId="24" applyFont="1" applyAlignment="1">
      <alignment horizontal="left" vertical="center"/>
      <protection/>
    </xf>
    <xf numFmtId="0" fontId="1" fillId="0" borderId="1" xfId="24" applyBorder="1">
      <alignment/>
      <protection/>
    </xf>
    <xf numFmtId="0" fontId="0" fillId="0" borderId="0" xfId="24" applyFont="1">
      <alignment/>
      <protection/>
    </xf>
    <xf numFmtId="0" fontId="6" fillId="0" borderId="1" xfId="24" applyFont="1" applyBorder="1">
      <alignment/>
      <protection/>
    </xf>
    <xf numFmtId="9" fontId="7" fillId="0" borderId="0" xfId="24" applyNumberFormat="1" applyFont="1">
      <alignment/>
      <protection/>
    </xf>
    <xf numFmtId="0" fontId="8" fillId="2" borderId="2" xfId="24" applyFont="1" applyFill="1" applyBorder="1" applyAlignment="1">
      <alignment horizontal="centerContinuous"/>
      <protection/>
    </xf>
    <xf numFmtId="0" fontId="8" fillId="2" borderId="3" xfId="24" applyFont="1" applyFill="1" applyBorder="1" applyAlignment="1">
      <alignment horizontal="centerContinuous"/>
      <protection/>
    </xf>
    <xf numFmtId="0" fontId="8" fillId="2" borderId="4" xfId="24" applyFont="1" applyFill="1" applyBorder="1" applyAlignment="1">
      <alignment horizontal="centerContinuous"/>
      <protection/>
    </xf>
    <xf numFmtId="0" fontId="8" fillId="2" borderId="5" xfId="24" applyFont="1" applyFill="1" applyBorder="1" applyAlignment="1">
      <alignment horizontal="centerContinuous"/>
      <protection/>
    </xf>
    <xf numFmtId="0" fontId="8" fillId="2" borderId="0" xfId="24" applyFont="1" applyFill="1" applyBorder="1" applyAlignment="1">
      <alignment horizontal="centerContinuous"/>
      <protection/>
    </xf>
    <xf numFmtId="0" fontId="8" fillId="2" borderId="6" xfId="24" applyFont="1" applyFill="1" applyBorder="1" applyAlignment="1">
      <alignment horizontal="centerContinuous"/>
      <protection/>
    </xf>
    <xf numFmtId="0" fontId="1" fillId="0" borderId="0" xfId="24" applyFill="1">
      <alignment/>
      <protection/>
    </xf>
    <xf numFmtId="0" fontId="1" fillId="0" borderId="0" xfId="24" applyAlignment="1">
      <alignment vertical="top"/>
      <protection/>
    </xf>
    <xf numFmtId="0" fontId="1" fillId="0" borderId="0" xfId="24" applyAlignment="1">
      <alignment horizontal="center" vertical="top"/>
      <protection/>
    </xf>
    <xf numFmtId="0" fontId="1" fillId="0" borderId="0" xfId="24" applyBorder="1">
      <alignment/>
      <protection/>
    </xf>
    <xf numFmtId="0" fontId="8" fillId="2" borderId="7" xfId="24" applyFont="1" applyFill="1" applyBorder="1" applyAlignment="1">
      <alignment horizontal="centerContinuous"/>
      <protection/>
    </xf>
    <xf numFmtId="0" fontId="8" fillId="2" borderId="8" xfId="24" applyFont="1" applyFill="1" applyBorder="1" applyAlignment="1">
      <alignment horizontal="centerContinuous"/>
      <protection/>
    </xf>
    <xf numFmtId="0" fontId="8" fillId="2" borderId="9" xfId="24" applyFont="1" applyFill="1" applyBorder="1" applyAlignment="1">
      <alignment horizontal="centerContinuous"/>
      <protection/>
    </xf>
    <xf numFmtId="0" fontId="1" fillId="0" borderId="8" xfId="24" applyBorder="1">
      <alignment/>
      <protection/>
    </xf>
    <xf numFmtId="0" fontId="1" fillId="0" borderId="0" xfId="24" applyFont="1" applyAlignment="1">
      <alignment horizontal="left"/>
      <protection/>
    </xf>
    <xf numFmtId="0" fontId="9" fillId="0" borderId="0" xfId="24" applyFont="1">
      <alignment/>
      <protection/>
    </xf>
    <xf numFmtId="0" fontId="8" fillId="3" borderId="2" xfId="24" applyFont="1" applyFill="1" applyBorder="1" applyAlignment="1">
      <alignment horizontal="centerContinuous" vertical="center"/>
      <protection/>
    </xf>
    <xf numFmtId="0" fontId="8" fillId="3" borderId="3" xfId="24" applyFont="1" applyFill="1" applyBorder="1" applyAlignment="1">
      <alignment horizontal="centerContinuous"/>
      <protection/>
    </xf>
    <xf numFmtId="0" fontId="8" fillId="3" borderId="4" xfId="24" applyFont="1" applyFill="1" applyBorder="1" applyAlignment="1">
      <alignment horizontal="centerContinuous"/>
      <protection/>
    </xf>
    <xf numFmtId="0" fontId="1" fillId="0" borderId="0" xfId="24" applyFont="1" applyAlignment="1">
      <alignment horizontal="left" vertical="top"/>
      <protection/>
    </xf>
    <xf numFmtId="0" fontId="8" fillId="3" borderId="10" xfId="24" applyFont="1" applyFill="1" applyBorder="1" applyAlignment="1">
      <alignment horizontal="centerContinuous"/>
      <protection/>
    </xf>
    <xf numFmtId="0" fontId="8" fillId="3" borderId="11" xfId="24" applyFont="1" applyFill="1" applyBorder="1" applyAlignment="1">
      <alignment horizontal="centerContinuous"/>
      <protection/>
    </xf>
    <xf numFmtId="0" fontId="8" fillId="3" borderId="12" xfId="24" applyFont="1" applyFill="1" applyBorder="1" applyAlignment="1">
      <alignment horizontal="centerContinuous"/>
      <protection/>
    </xf>
    <xf numFmtId="0" fontId="10" fillId="0" borderId="0" xfId="24" applyFont="1">
      <alignment/>
      <protection/>
    </xf>
    <xf numFmtId="0" fontId="8" fillId="3" borderId="5" xfId="24" applyFont="1" applyFill="1" applyBorder="1" applyAlignment="1">
      <alignment horizontal="centerContinuous"/>
      <protection/>
    </xf>
    <xf numFmtId="0" fontId="8" fillId="3" borderId="0" xfId="24" applyFont="1" applyFill="1" applyBorder="1" applyAlignment="1">
      <alignment horizontal="centerContinuous"/>
      <protection/>
    </xf>
    <xf numFmtId="0" fontId="8" fillId="3" borderId="6" xfId="24" applyFont="1" applyFill="1" applyBorder="1" applyAlignment="1">
      <alignment horizontal="centerContinuous"/>
      <protection/>
    </xf>
    <xf numFmtId="0" fontId="8" fillId="3" borderId="7" xfId="24" applyFont="1" applyFill="1" applyBorder="1" applyAlignment="1">
      <alignment horizontal="centerContinuous" vertical="center"/>
      <protection/>
    </xf>
    <xf numFmtId="0" fontId="8" fillId="3" borderId="8" xfId="24" applyFont="1" applyFill="1" applyBorder="1" applyAlignment="1">
      <alignment horizontal="centerContinuous" vertical="center"/>
      <protection/>
    </xf>
    <xf numFmtId="0" fontId="8" fillId="3" borderId="9" xfId="24" applyFont="1" applyFill="1" applyBorder="1" applyAlignment="1">
      <alignment horizontal="centerContinuous" vertical="center"/>
      <protection/>
    </xf>
    <xf numFmtId="0" fontId="8" fillId="4" borderId="5" xfId="24" applyFont="1" applyFill="1" applyBorder="1" applyAlignment="1">
      <alignment horizontal="centerContinuous"/>
      <protection/>
    </xf>
    <xf numFmtId="0" fontId="8" fillId="4" borderId="0" xfId="24" applyFont="1" applyFill="1" applyBorder="1" applyAlignment="1">
      <alignment horizontal="centerContinuous"/>
      <protection/>
    </xf>
    <xf numFmtId="0" fontId="8" fillId="4" borderId="6" xfId="24" applyFont="1" applyFill="1" applyBorder="1" applyAlignment="1">
      <alignment horizontal="centerContinuous"/>
      <protection/>
    </xf>
    <xf numFmtId="0" fontId="7" fillId="0" borderId="0" xfId="24" applyFont="1" applyAlignment="1">
      <alignment horizontal="right" vertical="center"/>
      <protection/>
    </xf>
    <xf numFmtId="0" fontId="8" fillId="4" borderId="7" xfId="24" applyFont="1" applyFill="1" applyBorder="1" applyAlignment="1">
      <alignment horizontal="centerContinuous"/>
      <protection/>
    </xf>
    <xf numFmtId="0" fontId="8" fillId="4" borderId="8" xfId="24" applyFont="1" applyFill="1" applyBorder="1" applyAlignment="1">
      <alignment horizontal="centerContinuous"/>
      <protection/>
    </xf>
    <xf numFmtId="0" fontId="8" fillId="4" borderId="9" xfId="24" applyFont="1" applyFill="1" applyBorder="1" applyAlignment="1">
      <alignment horizontal="centerContinuous"/>
      <protection/>
    </xf>
    <xf numFmtId="0" fontId="1" fillId="0" borderId="13" xfId="24" applyBorder="1">
      <alignment/>
      <protection/>
    </xf>
    <xf numFmtId="0" fontId="8" fillId="4" borderId="11" xfId="24" applyFont="1" applyFill="1" applyBorder="1" applyAlignment="1">
      <alignment horizontal="centerContinuous"/>
      <protection/>
    </xf>
    <xf numFmtId="0" fontId="8" fillId="4" borderId="12" xfId="24" applyFont="1" applyFill="1" applyBorder="1" applyAlignment="1">
      <alignment horizontal="centerContinuous"/>
      <protection/>
    </xf>
    <xf numFmtId="9" fontId="11" fillId="0" borderId="0" xfId="24" applyNumberFormat="1" applyFont="1">
      <alignment/>
      <protection/>
    </xf>
    <xf numFmtId="0" fontId="8" fillId="4" borderId="7" xfId="24" applyFont="1" applyFill="1" applyBorder="1" applyAlignment="1">
      <alignment horizontal="left"/>
      <protection/>
    </xf>
    <xf numFmtId="0" fontId="13" fillId="0" borderId="0" xfId="24" applyFont="1">
      <alignment/>
      <protection/>
    </xf>
    <xf numFmtId="0" fontId="8" fillId="5" borderId="5" xfId="24" applyFont="1" applyFill="1" applyBorder="1" applyAlignment="1">
      <alignment horizontal="centerContinuous"/>
      <protection/>
    </xf>
    <xf numFmtId="0" fontId="8" fillId="5" borderId="0" xfId="24" applyFont="1" applyFill="1" applyBorder="1" applyAlignment="1">
      <alignment horizontal="centerContinuous"/>
      <protection/>
    </xf>
    <xf numFmtId="0" fontId="8" fillId="5" borderId="6" xfId="24" applyFont="1" applyFill="1" applyBorder="1" applyAlignment="1">
      <alignment horizontal="centerContinuous"/>
      <protection/>
    </xf>
    <xf numFmtId="0" fontId="14" fillId="0" borderId="0" xfId="24" applyFont="1" applyAlignment="1">
      <alignment horizontal="right"/>
      <protection/>
    </xf>
    <xf numFmtId="0" fontId="14" fillId="0" borderId="0" xfId="24" applyFont="1">
      <alignment/>
      <protection/>
    </xf>
    <xf numFmtId="0" fontId="15" fillId="0" borderId="0" xfId="24" applyFont="1">
      <alignment/>
      <protection/>
    </xf>
    <xf numFmtId="9" fontId="16" fillId="0" borderId="1" xfId="24" applyNumberFormat="1" applyFont="1" applyBorder="1">
      <alignment/>
      <protection/>
    </xf>
    <xf numFmtId="0" fontId="8" fillId="5" borderId="7" xfId="24" applyFont="1" applyFill="1" applyBorder="1" applyAlignment="1">
      <alignment horizontal="left"/>
      <protection/>
    </xf>
    <xf numFmtId="0" fontId="8" fillId="5" borderId="8" xfId="24" applyFont="1" applyFill="1" applyBorder="1" applyAlignment="1">
      <alignment horizontal="centerContinuous"/>
      <protection/>
    </xf>
    <xf numFmtId="0" fontId="8" fillId="5" borderId="9" xfId="24" applyFont="1" applyFill="1" applyBorder="1" applyAlignment="1">
      <alignment horizontal="centerContinuous"/>
      <protection/>
    </xf>
    <xf numFmtId="0" fontId="6" fillId="0" borderId="0" xfId="24" applyFont="1">
      <alignment/>
      <protection/>
    </xf>
    <xf numFmtId="0" fontId="13" fillId="6" borderId="5" xfId="24" applyFont="1" applyFill="1" applyBorder="1">
      <alignment/>
      <protection/>
    </xf>
    <xf numFmtId="0" fontId="13" fillId="6" borderId="0" xfId="24" applyFont="1" applyFill="1" applyBorder="1">
      <alignment/>
      <protection/>
    </xf>
    <xf numFmtId="0" fontId="13" fillId="6" borderId="6" xfId="24" applyFont="1" applyFill="1" applyBorder="1">
      <alignment/>
      <protection/>
    </xf>
    <xf numFmtId="0" fontId="7" fillId="0" borderId="0" xfId="24" applyFont="1">
      <alignment/>
      <protection/>
    </xf>
    <xf numFmtId="0" fontId="7" fillId="0" borderId="0" xfId="24" applyFont="1" quotePrefix="1">
      <alignment/>
      <protection/>
    </xf>
    <xf numFmtId="0" fontId="13" fillId="0" borderId="0" xfId="24" applyFont="1" applyAlignment="1" quotePrefix="1">
      <alignment horizontal="left"/>
      <protection/>
    </xf>
    <xf numFmtId="0" fontId="8" fillId="6" borderId="5" xfId="24" applyFont="1" applyFill="1" applyBorder="1" applyAlignment="1">
      <alignment horizontal="centerContinuous"/>
      <protection/>
    </xf>
    <xf numFmtId="0" fontId="8" fillId="6" borderId="0" xfId="24" applyFont="1" applyFill="1" applyBorder="1" applyAlignment="1">
      <alignment horizontal="centerContinuous"/>
      <protection/>
    </xf>
    <xf numFmtId="0" fontId="8" fillId="6" borderId="6" xfId="24" applyFont="1" applyFill="1" applyBorder="1" applyAlignment="1">
      <alignment horizontal="centerContinuous"/>
      <protection/>
    </xf>
    <xf numFmtId="0" fontId="8" fillId="6" borderId="5" xfId="24" applyFont="1" applyFill="1" applyBorder="1">
      <alignment/>
      <protection/>
    </xf>
    <xf numFmtId="0" fontId="8" fillId="6" borderId="0" xfId="24" applyFont="1" applyFill="1" applyBorder="1">
      <alignment/>
      <protection/>
    </xf>
    <xf numFmtId="0" fontId="8" fillId="6" borderId="6" xfId="24" applyFont="1" applyFill="1" applyBorder="1">
      <alignment/>
      <protection/>
    </xf>
    <xf numFmtId="0" fontId="17" fillId="0" borderId="0" xfId="24" applyFont="1">
      <alignment/>
      <protection/>
    </xf>
    <xf numFmtId="0" fontId="17" fillId="0" borderId="0" xfId="24" applyFont="1" applyAlignment="1">
      <alignment horizontal="right"/>
      <protection/>
    </xf>
    <xf numFmtId="0" fontId="9" fillId="0" borderId="8" xfId="24" applyFont="1" applyBorder="1">
      <alignment/>
      <protection/>
    </xf>
    <xf numFmtId="0" fontId="13" fillId="6" borderId="7" xfId="24" applyFont="1" applyFill="1" applyBorder="1">
      <alignment/>
      <protection/>
    </xf>
    <xf numFmtId="0" fontId="13" fillId="6" borderId="8" xfId="24" applyFont="1" applyFill="1" applyBorder="1">
      <alignment/>
      <protection/>
    </xf>
    <xf numFmtId="0" fontId="13" fillId="6" borderId="9" xfId="24" applyFont="1" applyFill="1" applyBorder="1">
      <alignment/>
      <protection/>
    </xf>
    <xf numFmtId="0" fontId="17" fillId="0" borderId="8" xfId="24" applyFont="1" applyBorder="1">
      <alignment/>
      <protection/>
    </xf>
    <xf numFmtId="0" fontId="17" fillId="0" borderId="8" xfId="24" applyFont="1" applyBorder="1" applyAlignment="1">
      <alignment horizontal="right"/>
      <protection/>
    </xf>
    <xf numFmtId="0" fontId="2" fillId="0" borderId="0" xfId="25">
      <alignment/>
      <protection/>
    </xf>
    <xf numFmtId="0" fontId="19" fillId="0" borderId="0" xfId="25" applyFont="1">
      <alignment/>
      <protection/>
    </xf>
    <xf numFmtId="0" fontId="20" fillId="0" borderId="0" xfId="25" applyFont="1">
      <alignment/>
      <protection/>
    </xf>
    <xf numFmtId="0" fontId="21" fillId="0" borderId="0" xfId="25" applyFont="1">
      <alignment/>
      <protection/>
    </xf>
    <xf numFmtId="0" fontId="2" fillId="0" borderId="0" xfId="25" applyFont="1">
      <alignment/>
      <protection/>
    </xf>
    <xf numFmtId="9" fontId="20" fillId="0" borderId="0" xfId="21" applyFont="1" applyAlignment="1">
      <alignment/>
    </xf>
    <xf numFmtId="0" fontId="21" fillId="0" borderId="0" xfId="25" applyFont="1" applyAlignment="1">
      <alignment horizontal="right"/>
      <protection/>
    </xf>
    <xf numFmtId="0" fontId="22" fillId="0" borderId="0" xfId="24" applyFont="1">
      <alignment/>
      <protection/>
    </xf>
    <xf numFmtId="0" fontId="23" fillId="0" borderId="0" xfId="24" applyFont="1">
      <alignment/>
      <protection/>
    </xf>
    <xf numFmtId="0" fontId="22" fillId="0" borderId="0" xfId="24" applyFont="1" applyAlignment="1">
      <alignment horizontal="left"/>
      <protection/>
    </xf>
    <xf numFmtId="0" fontId="9" fillId="0" borderId="14" xfId="24" applyFont="1" applyBorder="1">
      <alignment/>
      <protection/>
    </xf>
    <xf numFmtId="0" fontId="9" fillId="0" borderId="3" xfId="24" applyFont="1" applyBorder="1">
      <alignment/>
      <protection/>
    </xf>
    <xf numFmtId="0" fontId="1" fillId="0" borderId="3" xfId="24" applyBorder="1">
      <alignment/>
      <protection/>
    </xf>
    <xf numFmtId="0" fontId="1" fillId="0" borderId="4" xfId="24" applyBorder="1">
      <alignment/>
      <protection/>
    </xf>
    <xf numFmtId="0" fontId="1" fillId="0" borderId="14" xfId="24" applyBorder="1">
      <alignment/>
      <protection/>
    </xf>
    <xf numFmtId="0" fontId="24" fillId="0" borderId="3" xfId="24" applyFont="1" applyBorder="1" applyAlignment="1">
      <alignment horizontal="left"/>
      <protection/>
    </xf>
    <xf numFmtId="0" fontId="24" fillId="0" borderId="3" xfId="24" applyFont="1" applyBorder="1">
      <alignment/>
      <protection/>
    </xf>
    <xf numFmtId="0" fontId="24" fillId="0" borderId="4" xfId="24" applyFont="1" applyBorder="1">
      <alignment/>
      <protection/>
    </xf>
    <xf numFmtId="0" fontId="25" fillId="0" borderId="15" xfId="24" applyFont="1" applyBorder="1">
      <alignment/>
      <protection/>
    </xf>
    <xf numFmtId="0" fontId="1" fillId="0" borderId="16" xfId="24" applyBorder="1">
      <alignment/>
      <protection/>
    </xf>
    <xf numFmtId="0" fontId="1" fillId="0" borderId="17" xfId="24" applyBorder="1">
      <alignment/>
      <protection/>
    </xf>
    <xf numFmtId="0" fontId="1" fillId="0" borderId="18" xfId="24" applyFont="1" applyBorder="1">
      <alignment/>
      <protection/>
    </xf>
    <xf numFmtId="0" fontId="1" fillId="0" borderId="6" xfId="24" applyBorder="1">
      <alignment/>
      <protection/>
    </xf>
    <xf numFmtId="0" fontId="1" fillId="0" borderId="19" xfId="24" applyBorder="1">
      <alignment/>
      <protection/>
    </xf>
    <xf numFmtId="0" fontId="1" fillId="0" borderId="20" xfId="24" applyBorder="1">
      <alignment/>
      <protection/>
    </xf>
    <xf numFmtId="0" fontId="1" fillId="0" borderId="21" xfId="24" applyBorder="1">
      <alignment/>
      <protection/>
    </xf>
    <xf numFmtId="0" fontId="1" fillId="0" borderId="22" xfId="24" applyBorder="1">
      <alignment/>
      <protection/>
    </xf>
    <xf numFmtId="0" fontId="1" fillId="0" borderId="23" xfId="24" applyBorder="1">
      <alignment/>
      <protection/>
    </xf>
    <xf numFmtId="0" fontId="25" fillId="0" borderId="24" xfId="24" applyFont="1" applyBorder="1">
      <alignment/>
      <protection/>
    </xf>
    <xf numFmtId="0" fontId="26" fillId="0" borderId="25" xfId="24" applyFont="1" applyBorder="1" applyAlignment="1">
      <alignment horizontal="center" vertical="top"/>
      <protection/>
    </xf>
    <xf numFmtId="0" fontId="26" fillId="0" borderId="9" xfId="24" applyFont="1" applyBorder="1" applyAlignment="1">
      <alignment horizontal="center" vertical="top"/>
      <protection/>
    </xf>
    <xf numFmtId="0" fontId="26" fillId="0" borderId="26" xfId="24" applyFont="1" applyBorder="1" applyAlignment="1">
      <alignment horizontal="center" vertical="top"/>
      <protection/>
    </xf>
    <xf numFmtId="0" fontId="1" fillId="0" borderId="27" xfId="24" applyBorder="1">
      <alignment/>
      <protection/>
    </xf>
    <xf numFmtId="0" fontId="1" fillId="0" borderId="11" xfId="24" applyBorder="1">
      <alignment/>
      <protection/>
    </xf>
    <xf numFmtId="0" fontId="25" fillId="0" borderId="10" xfId="24" applyFont="1" applyBorder="1">
      <alignment/>
      <protection/>
    </xf>
    <xf numFmtId="0" fontId="15" fillId="7" borderId="28" xfId="24" applyFont="1" applyFill="1" applyBorder="1" applyAlignment="1">
      <alignment horizontal="center" vertical="center"/>
      <protection/>
    </xf>
    <xf numFmtId="0" fontId="1" fillId="7" borderId="11" xfId="24" applyFill="1" applyBorder="1" applyAlignment="1">
      <alignment vertical="center"/>
      <protection/>
    </xf>
    <xf numFmtId="0" fontId="1" fillId="7" borderId="12" xfId="24" applyFill="1" applyBorder="1" applyAlignment="1">
      <alignment vertical="center"/>
      <protection/>
    </xf>
    <xf numFmtId="0" fontId="15" fillId="8" borderId="28" xfId="24" applyFont="1" applyFill="1" applyBorder="1" applyAlignment="1">
      <alignment horizontal="center" vertical="center"/>
      <protection/>
    </xf>
    <xf numFmtId="0" fontId="1" fillId="8" borderId="11" xfId="24" applyFill="1" applyBorder="1" applyAlignment="1">
      <alignment vertical="center"/>
      <protection/>
    </xf>
    <xf numFmtId="0" fontId="27" fillId="8" borderId="11" xfId="24" applyFont="1" applyFill="1" applyBorder="1" applyAlignment="1">
      <alignment vertical="center"/>
      <protection/>
    </xf>
    <xf numFmtId="0" fontId="1" fillId="8" borderId="12" xfId="24" applyFill="1" applyBorder="1" applyAlignment="1">
      <alignment vertical="center"/>
      <protection/>
    </xf>
    <xf numFmtId="0" fontId="15" fillId="4" borderId="28" xfId="24" applyFont="1" applyFill="1" applyBorder="1" applyAlignment="1">
      <alignment horizontal="center" vertical="center"/>
      <protection/>
    </xf>
    <xf numFmtId="0" fontId="1" fillId="4" borderId="11" xfId="24" applyFill="1" applyBorder="1" applyAlignment="1">
      <alignment vertical="center"/>
      <protection/>
    </xf>
    <xf numFmtId="0" fontId="1" fillId="4" borderId="12" xfId="24" applyFill="1" applyBorder="1" applyAlignment="1">
      <alignment vertical="center"/>
      <protection/>
    </xf>
    <xf numFmtId="0" fontId="1" fillId="0" borderId="5" xfId="24" applyBorder="1">
      <alignment/>
      <protection/>
    </xf>
    <xf numFmtId="0" fontId="15" fillId="7" borderId="29" xfId="24" applyFont="1" applyFill="1" applyBorder="1" applyAlignment="1">
      <alignment horizontal="center" vertical="center"/>
      <protection/>
    </xf>
    <xf numFmtId="0" fontId="1" fillId="7" borderId="30" xfId="24" applyFill="1" applyBorder="1" applyAlignment="1">
      <alignment vertical="center"/>
      <protection/>
    </xf>
    <xf numFmtId="0" fontId="1" fillId="7" borderId="31" xfId="24" applyFill="1" applyBorder="1" applyAlignment="1">
      <alignment vertical="center"/>
      <protection/>
    </xf>
    <xf numFmtId="0" fontId="15" fillId="8" borderId="29" xfId="24" applyFont="1" applyFill="1" applyBorder="1" applyAlignment="1">
      <alignment horizontal="center" vertical="center"/>
      <protection/>
    </xf>
    <xf numFmtId="0" fontId="1" fillId="8" borderId="30" xfId="24" applyFill="1" applyBorder="1" applyAlignment="1">
      <alignment vertical="center"/>
      <protection/>
    </xf>
    <xf numFmtId="0" fontId="1" fillId="8" borderId="31" xfId="24" applyFill="1" applyBorder="1" applyAlignment="1">
      <alignment vertical="center"/>
      <protection/>
    </xf>
    <xf numFmtId="0" fontId="15" fillId="4" borderId="29" xfId="24" applyFont="1" applyFill="1" applyBorder="1" applyAlignment="1">
      <alignment horizontal="center" vertical="center"/>
      <protection/>
    </xf>
    <xf numFmtId="0" fontId="1" fillId="4" borderId="30" xfId="24" applyFill="1" applyBorder="1" applyAlignment="1">
      <alignment vertical="center"/>
      <protection/>
    </xf>
    <xf numFmtId="0" fontId="1" fillId="4" borderId="31" xfId="24" applyFill="1" applyBorder="1" applyAlignment="1">
      <alignment vertical="center"/>
      <protection/>
    </xf>
    <xf numFmtId="0" fontId="1" fillId="0" borderId="7" xfId="24" applyBorder="1">
      <alignment/>
      <protection/>
    </xf>
    <xf numFmtId="0" fontId="15" fillId="7" borderId="32" xfId="24" applyFont="1" applyFill="1" applyBorder="1" applyAlignment="1">
      <alignment horizontal="center" vertical="center"/>
      <protection/>
    </xf>
    <xf numFmtId="0" fontId="1" fillId="7" borderId="8" xfId="24" applyFill="1" applyBorder="1" applyAlignment="1">
      <alignment vertical="center"/>
      <protection/>
    </xf>
    <xf numFmtId="0" fontId="1" fillId="7" borderId="9" xfId="24" applyFill="1" applyBorder="1" applyAlignment="1">
      <alignment vertical="center"/>
      <protection/>
    </xf>
    <xf numFmtId="0" fontId="15" fillId="8" borderId="32" xfId="24" applyFont="1" applyFill="1" applyBorder="1" applyAlignment="1">
      <alignment horizontal="center" vertical="center"/>
      <protection/>
    </xf>
    <xf numFmtId="0" fontId="1" fillId="8" borderId="8" xfId="24" applyFill="1" applyBorder="1" applyAlignment="1">
      <alignment vertical="center"/>
      <protection/>
    </xf>
    <xf numFmtId="0" fontId="15" fillId="4" borderId="32" xfId="24" applyFont="1" applyFill="1" applyBorder="1" applyAlignment="1">
      <alignment horizontal="center" vertical="center"/>
      <protection/>
    </xf>
    <xf numFmtId="0" fontId="1" fillId="4" borderId="8" xfId="24" applyFill="1" applyBorder="1" applyAlignment="1">
      <alignment vertical="center"/>
      <protection/>
    </xf>
    <xf numFmtId="0" fontId="1" fillId="4" borderId="9" xfId="24" applyFill="1" applyBorder="1" applyAlignment="1">
      <alignment vertical="center"/>
      <protection/>
    </xf>
    <xf numFmtId="0" fontId="1" fillId="0" borderId="32" xfId="24" applyBorder="1" applyAlignment="1">
      <alignment vertical="center"/>
      <protection/>
    </xf>
    <xf numFmtId="0" fontId="1" fillId="0" borderId="8" xfId="24" applyBorder="1" applyAlignment="1">
      <alignment vertical="center"/>
      <protection/>
    </xf>
    <xf numFmtId="0" fontId="1" fillId="0" borderId="9" xfId="24" applyBorder="1" applyAlignment="1">
      <alignment vertic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33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29" fillId="9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3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4" fontId="0" fillId="0" borderId="0" xfId="0" applyNumberFormat="1" applyAlignment="1" quotePrefix="1">
      <alignment/>
    </xf>
    <xf numFmtId="0" fontId="32" fillId="0" borderId="0" xfId="0" applyFont="1" applyBorder="1" applyAlignment="1">
      <alignment horizontal="left"/>
    </xf>
    <xf numFmtId="1" fontId="0" fillId="0" borderId="33" xfId="0" applyNumberFormat="1" applyBorder="1" applyAlignment="1">
      <alignment horizontal="center"/>
    </xf>
    <xf numFmtId="9" fontId="1" fillId="0" borderId="0" xfId="21" applyAlignment="1">
      <alignment horizontal="center"/>
    </xf>
    <xf numFmtId="9" fontId="1" fillId="0" borderId="0" xfId="21" applyBorder="1" applyAlignment="1">
      <alignment horizontal="center"/>
    </xf>
    <xf numFmtId="9" fontId="1" fillId="0" borderId="33" xfId="2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5" fontId="0" fillId="0" borderId="34" xfId="0" applyNumberFormat="1" applyBorder="1" applyAlignment="1">
      <alignment horizontal="center"/>
    </xf>
    <xf numFmtId="0" fontId="29" fillId="9" borderId="34" xfId="0" applyFont="1" applyFill="1" applyBorder="1" applyAlignment="1">
      <alignment horizontal="center"/>
    </xf>
    <xf numFmtId="0" fontId="15" fillId="9" borderId="34" xfId="0" applyFont="1" applyFill="1" applyBorder="1" applyAlignment="1">
      <alignment horizontal="center"/>
    </xf>
    <xf numFmtId="0" fontId="29" fillId="8" borderId="34" xfId="0" applyFont="1" applyFill="1" applyBorder="1" applyAlignment="1">
      <alignment horizontal="center"/>
    </xf>
    <xf numFmtId="0" fontId="30" fillId="4" borderId="34" xfId="0" applyFont="1" applyFill="1" applyBorder="1" applyAlignment="1">
      <alignment horizontal="center"/>
    </xf>
    <xf numFmtId="0" fontId="31" fillId="4" borderId="34" xfId="0" applyFont="1" applyFill="1" applyBorder="1" applyAlignment="1">
      <alignment horizontal="center"/>
    </xf>
    <xf numFmtId="0" fontId="31" fillId="4" borderId="35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8" borderId="34" xfId="0" applyFill="1" applyBorder="1" applyAlignment="1">
      <alignment/>
    </xf>
    <xf numFmtId="14" fontId="0" fillId="4" borderId="34" xfId="0" applyNumberFormat="1" applyFill="1" applyBorder="1" applyAlignment="1">
      <alignment/>
    </xf>
    <xf numFmtId="0" fontId="0" fillId="9" borderId="34" xfId="0" applyFill="1" applyBorder="1" applyAlignment="1">
      <alignment horizontal="center"/>
    </xf>
    <xf numFmtId="232" fontId="33" fillId="0" borderId="0" xfId="23" applyFont="1">
      <alignment/>
      <protection/>
    </xf>
    <xf numFmtId="232" fontId="3" fillId="0" borderId="0" xfId="23">
      <alignment/>
      <protection/>
    </xf>
    <xf numFmtId="232" fontId="3" fillId="0" borderId="0" xfId="23" applyNumberFormat="1" applyAlignment="1" applyProtection="1">
      <alignment horizontal="left"/>
      <protection/>
    </xf>
    <xf numFmtId="232" fontId="3" fillId="0" borderId="0" xfId="23" applyFont="1">
      <alignment/>
      <protection/>
    </xf>
    <xf numFmtId="233" fontId="3" fillId="0" borderId="0" xfId="23" applyNumberFormat="1" applyAlignment="1" applyProtection="1">
      <alignment horizontal="center"/>
      <protection/>
    </xf>
    <xf numFmtId="232" fontId="3" fillId="0" borderId="0" xfId="23" applyNumberFormat="1" applyFont="1" applyAlignment="1" applyProtection="1">
      <alignment horizontal="center"/>
      <protection/>
    </xf>
    <xf numFmtId="232" fontId="3" fillId="0" borderId="0" xfId="23" applyNumberFormat="1" applyAlignment="1" applyProtection="1">
      <alignment horizontal="center"/>
      <protection/>
    </xf>
    <xf numFmtId="232" fontId="34" fillId="0" borderId="0" xfId="23" applyNumberFormat="1" applyFont="1" applyAlignment="1" applyProtection="1">
      <alignment horizontal="right"/>
      <protection/>
    </xf>
    <xf numFmtId="232" fontId="35" fillId="0" borderId="0" xfId="23" applyFont="1">
      <alignment/>
      <protection/>
    </xf>
    <xf numFmtId="9" fontId="3" fillId="0" borderId="0" xfId="21" applyAlignment="1" applyProtection="1">
      <alignment/>
      <protection/>
    </xf>
    <xf numFmtId="232" fontId="3" fillId="0" borderId="0" xfId="23" applyNumberFormat="1" applyProtection="1">
      <alignment/>
      <protection/>
    </xf>
    <xf numFmtId="9" fontId="35" fillId="0" borderId="0" xfId="21" applyFont="1" applyAlignment="1" applyProtection="1">
      <alignment/>
      <protection/>
    </xf>
    <xf numFmtId="9" fontId="3" fillId="0" borderId="0" xfId="21" applyAlignment="1">
      <alignment/>
    </xf>
    <xf numFmtId="9" fontId="34" fillId="0" borderId="0" xfId="21" applyFont="1" applyAlignment="1" applyProtection="1">
      <alignment/>
      <protection/>
    </xf>
    <xf numFmtId="233" fontId="3" fillId="0" borderId="0" xfId="23" applyNumberFormat="1" applyAlignment="1" applyProtection="1">
      <alignment horizontal="left"/>
      <protection/>
    </xf>
    <xf numFmtId="234" fontId="3" fillId="0" borderId="0" xfId="23" applyNumberFormat="1" applyFont="1" applyProtection="1">
      <alignment/>
      <protection/>
    </xf>
    <xf numFmtId="234" fontId="3" fillId="0" borderId="0" xfId="23" applyNumberFormat="1" applyProtection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ezimal [0]_App5TEEP.xls Diagramm 1" xfId="19"/>
    <cellStyle name="Dezimal_App5TEEP.xls Diagramm 1" xfId="20"/>
    <cellStyle name="Percent" xfId="21"/>
    <cellStyle name="Standard_App5TEEP.xls Diagramm 1" xfId="22"/>
    <cellStyle name="Standard_DOH" xfId="23"/>
    <cellStyle name="Standard_OEE" xfId="24"/>
    <cellStyle name="Standard_OeeTemplate" xfId="25"/>
    <cellStyle name="Währung [0]_213_BDE" xfId="26"/>
    <cellStyle name="Währung_213_BD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TEEP  - total effective equipment productivity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TEEP 2002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5'!$A$14:$A$25</c:f>
              <c:strCache/>
            </c:strRef>
          </c:cat>
          <c:val>
            <c:numRef>
              <c:f>'appendix 5'!$B$14:$B$25</c:f>
              <c:numCache/>
            </c:numRef>
          </c:val>
          <c:smooth val="0"/>
        </c:ser>
        <c:ser>
          <c:idx val="1"/>
          <c:order val="1"/>
          <c:tx>
            <c:v>avg budget</c:v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'appendix 5'!$A$14:$A$25</c:f>
              <c:strCache/>
            </c:strRef>
          </c:cat>
          <c:val>
            <c:numRef>
              <c:f>'appendix 5'!$C$14:$C$25</c:f>
              <c:numCache/>
            </c:numRef>
          </c:val>
          <c:smooth val="0"/>
        </c:ser>
        <c:ser>
          <c:idx val="2"/>
          <c:order val="2"/>
          <c:tx>
            <c:v>lower level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'appendix 5'!$A$14:$A$25</c:f>
              <c:strCache/>
            </c:strRef>
          </c:cat>
          <c:val>
            <c:numRef>
              <c:f>'appendix 5'!$D$14:$D$25</c:f>
              <c:numCache/>
            </c:numRef>
          </c:val>
          <c:smooth val="0"/>
        </c:ser>
        <c:ser>
          <c:idx val="3"/>
          <c:order val="3"/>
          <c:tx>
            <c:v>upper level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8000"/>
                </a:solidFill>
              </a:ln>
            </c:spPr>
            <c:marker>
              <c:symbol val="none"/>
            </c:marker>
          </c:dPt>
          <c:cat>
            <c:strRef>
              <c:f>'appendix 5'!$A$14:$A$25</c:f>
              <c:strCache/>
            </c:strRef>
          </c:cat>
          <c:val>
            <c:numRef>
              <c:f>'appendix 5'!$E$14:$E$25</c:f>
              <c:numCache/>
            </c:numRef>
          </c:val>
          <c:smooth val="0"/>
        </c:ser>
        <c:marker val="1"/>
        <c:axId val="11945676"/>
        <c:axId val="40402221"/>
      </c:lineChart>
      <c:catAx>
        <c:axId val="1194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Site OH : total grinding operations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2221"/>
        <c:crosses val="autoZero"/>
        <c:auto val="1"/>
        <c:lblOffset val="100"/>
        <c:noMultiLvlLbl val="0"/>
      </c:catAx>
      <c:valAx>
        <c:axId val="40402221"/>
        <c:scaling>
          <c:orientation val="minMax"/>
          <c:max val="0.9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4567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200025</xdr:rowOff>
    </xdr:from>
    <xdr:to>
      <xdr:col>7</xdr:col>
      <xdr:colOff>9525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86225" y="4800600"/>
          <a:ext cx="95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4086225" y="32194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10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3857625" y="1762125"/>
          <a:ext cx="2286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ENVIRONMENTAL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10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4086225" y="1762125"/>
          <a:ext cx="2286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INFLUENCES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17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3857625" y="3219450"/>
          <a:ext cx="2286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TECHNICAL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17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4086225" y="3219450"/>
          <a:ext cx="2286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INFLUENCES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4086225" y="487680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086225" y="321945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086225" y="3219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086225" y="1762125"/>
          <a:ext cx="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3857625" y="952500"/>
          <a:ext cx="0" cy="806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0</xdr:rowOff>
    </xdr:from>
    <xdr:to>
      <xdr:col>8</xdr:col>
      <xdr:colOff>352425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305300" y="1762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6</xdr:row>
      <xdr:rowOff>133350</xdr:rowOff>
    </xdr:from>
    <xdr:to>
      <xdr:col>8</xdr:col>
      <xdr:colOff>95250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1390650"/>
          <a:ext cx="0" cy="4552950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123825</xdr:rowOff>
    </xdr:from>
    <xdr:to>
      <xdr:col>9</xdr:col>
      <xdr:colOff>28575</xdr:colOff>
      <xdr:row>32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438400" y="1381125"/>
          <a:ext cx="0" cy="4552950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133350</xdr:rowOff>
    </xdr:from>
    <xdr:to>
      <xdr:col>42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8391525" y="1390650"/>
          <a:ext cx="0" cy="4552950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133350</xdr:rowOff>
    </xdr:from>
    <xdr:to>
      <xdr:col>41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1390650"/>
          <a:ext cx="0" cy="4552950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6</xdr:row>
      <xdr:rowOff>133350</xdr:rowOff>
    </xdr:from>
    <xdr:to>
      <xdr:col>26</xdr:col>
      <xdr:colOff>114300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5619750" y="1390650"/>
          <a:ext cx="0" cy="4552950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133350</xdr:rowOff>
    </xdr:from>
    <xdr:to>
      <xdr:col>26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5505450" y="1390650"/>
          <a:ext cx="0" cy="4552950"/>
        </a:xfrm>
        <a:prstGeom prst="lin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76200</xdr:rowOff>
    </xdr:from>
    <xdr:to>
      <xdr:col>9</xdr:col>
      <xdr:colOff>314325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85725" y="4972050"/>
        <a:ext cx="55149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="66" zoomScaleNormal="66" workbookViewId="0" topLeftCell="A17">
      <selection activeCell="I18" sqref="I18"/>
    </sheetView>
  </sheetViews>
  <sheetFormatPr defaultColWidth="8.88671875" defaultRowHeight="15"/>
  <cols>
    <col min="1" max="1" width="6.99609375" style="2" customWidth="1"/>
    <col min="2" max="2" width="7.10546875" style="2" customWidth="1"/>
    <col min="3" max="3" width="4.4453125" style="2" customWidth="1"/>
    <col min="4" max="4" width="8.77734375" style="2" customWidth="1"/>
    <col min="5" max="5" width="8.88671875" style="2" customWidth="1"/>
    <col min="6" max="6" width="8.77734375" style="2" customWidth="1"/>
    <col min="7" max="8" width="2.6640625" style="2" customWidth="1"/>
    <col min="9" max="9" width="21.77734375" style="2" customWidth="1"/>
    <col min="10" max="10" width="10.10546875" style="2" customWidth="1"/>
    <col min="11" max="16384" width="8.88671875" style="2" customWidth="1"/>
  </cols>
  <sheetData>
    <row r="1" spans="1:9" ht="26.25">
      <c r="A1" s="1" t="s">
        <v>0</v>
      </c>
      <c r="C1" s="3"/>
      <c r="D1" s="3"/>
      <c r="E1" s="3"/>
      <c r="F1" s="3"/>
      <c r="G1" s="3"/>
      <c r="H1" s="3"/>
      <c r="I1" s="3"/>
    </row>
    <row r="2" spans="2:9" ht="30">
      <c r="B2" s="4"/>
      <c r="C2" s="3"/>
      <c r="D2" s="3"/>
      <c r="E2" s="3"/>
      <c r="F2" s="3"/>
      <c r="G2" s="3"/>
      <c r="H2" s="3"/>
      <c r="I2" s="3"/>
    </row>
    <row r="3" spans="2:9" ht="18.75" thickBot="1">
      <c r="B3" s="5" t="s">
        <v>1</v>
      </c>
      <c r="C3" s="6"/>
      <c r="E3" s="7" t="s">
        <v>2</v>
      </c>
      <c r="G3" s="6"/>
      <c r="H3" s="6"/>
      <c r="I3" s="8" t="s">
        <v>3</v>
      </c>
    </row>
    <row r="4" spans="2:6" ht="21.75" customHeight="1" thickBot="1">
      <c r="B4" s="9"/>
      <c r="D4" s="10" t="s">
        <v>4</v>
      </c>
      <c r="E4" s="11"/>
      <c r="F4" s="12"/>
    </row>
    <row r="5" spans="4:11" ht="21.75" customHeight="1">
      <c r="D5" s="13" t="s">
        <v>5</v>
      </c>
      <c r="E5" s="14"/>
      <c r="F5" s="15"/>
      <c r="K5" s="16"/>
    </row>
    <row r="6" spans="1:9" ht="20.25" customHeight="1" thickBot="1">
      <c r="A6" s="17"/>
      <c r="B6" s="18"/>
      <c r="C6" s="19"/>
      <c r="D6" s="20" t="s">
        <v>6</v>
      </c>
      <c r="E6" s="21"/>
      <c r="F6" s="22"/>
      <c r="G6" s="23"/>
      <c r="H6" s="23"/>
      <c r="I6" s="24" t="s">
        <v>7</v>
      </c>
    </row>
    <row r="7" spans="2:9" ht="49.5" customHeight="1" thickBot="1">
      <c r="B7" s="25"/>
      <c r="D7" s="26" t="s">
        <v>8</v>
      </c>
      <c r="E7" s="27"/>
      <c r="F7" s="28"/>
      <c r="I7" s="29" t="s">
        <v>9</v>
      </c>
    </row>
    <row r="8" spans="4:9" ht="21.75" customHeight="1">
      <c r="D8" s="30" t="s">
        <v>10</v>
      </c>
      <c r="E8" s="31"/>
      <c r="F8" s="32"/>
      <c r="I8" s="33"/>
    </row>
    <row r="9" spans="4:9" ht="21.75" customHeight="1">
      <c r="D9" s="34" t="s">
        <v>11</v>
      </c>
      <c r="E9" s="35"/>
      <c r="F9" s="36"/>
      <c r="I9" s="33"/>
    </row>
    <row r="10" spans="3:9" ht="21.75" customHeight="1" thickBot="1">
      <c r="C10" s="3"/>
      <c r="D10" s="37" t="s">
        <v>12</v>
      </c>
      <c r="E10" s="38"/>
      <c r="F10" s="39"/>
      <c r="I10" s="33"/>
    </row>
    <row r="11" spans="2:9" ht="21.75" customHeight="1">
      <c r="B11" s="25"/>
      <c r="D11" s="40" t="s">
        <v>13</v>
      </c>
      <c r="E11" s="41"/>
      <c r="F11" s="42"/>
      <c r="I11" s="33"/>
    </row>
    <row r="12" spans="4:9" ht="21.75" customHeight="1">
      <c r="D12" s="40" t="s">
        <v>14</v>
      </c>
      <c r="E12" s="41"/>
      <c r="F12" s="42"/>
      <c r="I12" s="33"/>
    </row>
    <row r="13" spans="2:9" ht="21.75" customHeight="1" thickBot="1">
      <c r="B13" s="43" t="s">
        <v>15</v>
      </c>
      <c r="C13" s="6"/>
      <c r="D13" s="44" t="s">
        <v>16</v>
      </c>
      <c r="E13" s="45"/>
      <c r="F13" s="46"/>
      <c r="I13" s="33"/>
    </row>
    <row r="14" spans="3:9" ht="21.75" customHeight="1">
      <c r="C14" s="47"/>
      <c r="D14" s="41" t="s">
        <v>17</v>
      </c>
      <c r="E14" s="48"/>
      <c r="F14" s="49"/>
      <c r="I14" s="33"/>
    </row>
    <row r="15" spans="3:9" ht="21.75" customHeight="1" thickBot="1">
      <c r="C15" s="50"/>
      <c r="D15" s="51" t="s">
        <v>27</v>
      </c>
      <c r="E15" s="45"/>
      <c r="F15" s="46"/>
      <c r="I15" s="33"/>
    </row>
    <row r="16" spans="3:9" ht="21.75" customHeight="1">
      <c r="C16" s="52"/>
      <c r="D16" s="53" t="s">
        <v>18</v>
      </c>
      <c r="E16" s="54"/>
      <c r="F16" s="55"/>
      <c r="I16" s="56"/>
    </row>
    <row r="17" spans="1:9" ht="21.75" customHeight="1" thickBot="1">
      <c r="A17" s="57" t="s">
        <v>19</v>
      </c>
      <c r="B17" s="58"/>
      <c r="C17" s="59"/>
      <c r="D17" s="60" t="s">
        <v>28</v>
      </c>
      <c r="E17" s="61"/>
      <c r="F17" s="62"/>
      <c r="G17" s="23"/>
      <c r="H17" s="23"/>
      <c r="I17" s="56" t="s">
        <v>20</v>
      </c>
    </row>
    <row r="18" spans="1:9" ht="21.75" customHeight="1">
      <c r="A18" s="57" t="s">
        <v>21</v>
      </c>
      <c r="B18" s="63"/>
      <c r="C18" s="58"/>
      <c r="D18" s="64"/>
      <c r="E18" s="65"/>
      <c r="F18" s="66"/>
      <c r="I18" s="56"/>
    </row>
    <row r="19" spans="1:9" ht="21.75" customHeight="1">
      <c r="A19" s="67" t="s">
        <v>22</v>
      </c>
      <c r="B19" s="68" t="s">
        <v>23</v>
      </c>
      <c r="D19" s="64"/>
      <c r="E19" s="65"/>
      <c r="F19" s="66"/>
      <c r="I19" s="69"/>
    </row>
    <row r="20" spans="4:6" ht="21.75" customHeight="1">
      <c r="D20" s="64"/>
      <c r="E20" s="65"/>
      <c r="F20" s="66"/>
    </row>
    <row r="21" spans="4:6" ht="21.75" customHeight="1">
      <c r="D21" s="70" t="s">
        <v>24</v>
      </c>
      <c r="E21" s="71"/>
      <c r="F21" s="72"/>
    </row>
    <row r="22" spans="4:6" ht="21.75" customHeight="1">
      <c r="D22" s="73"/>
      <c r="E22" s="74"/>
      <c r="F22" s="75"/>
    </row>
    <row r="23" spans="4:6" ht="21.75" customHeight="1">
      <c r="D23" s="73"/>
      <c r="E23" s="74"/>
      <c r="F23" s="75"/>
    </row>
    <row r="24" spans="4:6" ht="21.75" customHeight="1">
      <c r="D24" s="70" t="s">
        <v>18</v>
      </c>
      <c r="E24" s="71"/>
      <c r="F24" s="72"/>
    </row>
    <row r="25" spans="4:6" ht="21.75" customHeight="1">
      <c r="D25" s="70" t="s">
        <v>25</v>
      </c>
      <c r="E25" s="71"/>
      <c r="F25" s="72"/>
    </row>
    <row r="26" spans="4:6" ht="21.75" customHeight="1">
      <c r="D26" s="70" t="s">
        <v>26</v>
      </c>
      <c r="E26" s="71"/>
      <c r="F26" s="72"/>
    </row>
    <row r="27" spans="4:6" ht="21.75" customHeight="1">
      <c r="D27" s="64"/>
      <c r="E27" s="65"/>
      <c r="F27" s="66"/>
    </row>
    <row r="28" spans="4:6" ht="21.75" customHeight="1">
      <c r="D28" s="64"/>
      <c r="E28" s="65"/>
      <c r="F28" s="66"/>
    </row>
    <row r="29" spans="2:10" ht="21.75" customHeight="1">
      <c r="B29" s="25"/>
      <c r="C29" s="25"/>
      <c r="D29" s="64"/>
      <c r="E29" s="65"/>
      <c r="F29" s="66"/>
      <c r="G29" s="76"/>
      <c r="H29" s="76"/>
      <c r="I29" s="77"/>
      <c r="J29" s="7"/>
    </row>
    <row r="30" spans="2:10" ht="21.75" customHeight="1">
      <c r="B30" s="25"/>
      <c r="C30" s="25"/>
      <c r="D30" s="64"/>
      <c r="E30" s="65"/>
      <c r="F30" s="66"/>
      <c r="G30" s="76"/>
      <c r="H30" s="76"/>
      <c r="I30" s="77"/>
      <c r="J30" s="7"/>
    </row>
    <row r="31" spans="2:10" ht="21.75" customHeight="1" thickBot="1">
      <c r="B31" s="78"/>
      <c r="C31" s="78"/>
      <c r="D31" s="79"/>
      <c r="E31" s="80"/>
      <c r="F31" s="81"/>
      <c r="G31" s="82"/>
      <c r="H31" s="82"/>
      <c r="I31" s="83"/>
      <c r="J31" s="7"/>
    </row>
    <row r="32" spans="2:9" ht="20.25">
      <c r="B32" s="25"/>
      <c r="C32" s="25"/>
      <c r="D32" s="52"/>
      <c r="E32" s="52"/>
      <c r="F32" s="52"/>
      <c r="G32" s="25"/>
      <c r="H32" s="25"/>
      <c r="I32" s="25"/>
    </row>
    <row r="33" spans="2:9" ht="18">
      <c r="B33" s="25"/>
      <c r="C33" s="25"/>
      <c r="D33" s="25"/>
      <c r="E33" s="25"/>
      <c r="F33" s="25"/>
      <c r="G33" s="25"/>
      <c r="H33" s="25"/>
      <c r="I33" s="25"/>
    </row>
    <row r="34" spans="2:9" ht="18">
      <c r="B34" s="25"/>
      <c r="C34" s="25"/>
      <c r="D34" s="25"/>
      <c r="E34" s="25"/>
      <c r="F34" s="25"/>
      <c r="G34" s="25"/>
      <c r="H34" s="25"/>
      <c r="I34" s="25"/>
    </row>
    <row r="35" spans="2:9" ht="18">
      <c r="B35" s="25"/>
      <c r="C35" s="25"/>
      <c r="D35" s="25"/>
      <c r="E35" s="25"/>
      <c r="F35" s="25"/>
      <c r="G35" s="25"/>
      <c r="H35" s="25"/>
      <c r="I35" s="25"/>
    </row>
    <row r="36" spans="2:9" ht="18">
      <c r="B36" s="25"/>
      <c r="C36" s="25"/>
      <c r="D36" s="25"/>
      <c r="E36" s="25"/>
      <c r="F36" s="25"/>
      <c r="G36" s="25"/>
      <c r="H36" s="25"/>
      <c r="I36" s="25"/>
    </row>
    <row r="37" spans="2:9" ht="18">
      <c r="B37" s="25"/>
      <c r="C37" s="25"/>
      <c r="D37" s="25"/>
      <c r="E37" s="25"/>
      <c r="F37" s="25"/>
      <c r="G37" s="25"/>
      <c r="H37" s="25"/>
      <c r="I37" s="25"/>
    </row>
    <row r="38" spans="2:9" ht="18">
      <c r="B38" s="25"/>
      <c r="C38" s="25"/>
      <c r="D38" s="25"/>
      <c r="E38" s="25"/>
      <c r="F38" s="25"/>
      <c r="G38" s="25"/>
      <c r="H38" s="25"/>
      <c r="I38" s="25"/>
    </row>
    <row r="39" spans="2:9" ht="18">
      <c r="B39" s="25"/>
      <c r="C39" s="25"/>
      <c r="D39" s="25"/>
      <c r="E39" s="25"/>
      <c r="F39" s="25"/>
      <c r="G39" s="25"/>
      <c r="H39" s="25"/>
      <c r="I39" s="25"/>
    </row>
    <row r="40" spans="2:9" ht="18">
      <c r="B40" s="25"/>
      <c r="C40" s="25"/>
      <c r="D40" s="25"/>
      <c r="E40" s="25"/>
      <c r="F40" s="25"/>
      <c r="G40" s="25"/>
      <c r="H40" s="25"/>
      <c r="I40" s="25"/>
    </row>
    <row r="41" spans="2:9" ht="18">
      <c r="B41" s="25"/>
      <c r="C41" s="25"/>
      <c r="D41" s="25"/>
      <c r="E41" s="25"/>
      <c r="F41" s="25"/>
      <c r="G41" s="25"/>
      <c r="H41" s="25"/>
      <c r="I41" s="25"/>
    </row>
    <row r="42" spans="2:9" ht="18">
      <c r="B42" s="25"/>
      <c r="C42" s="25"/>
      <c r="D42" s="25"/>
      <c r="E42" s="25"/>
      <c r="F42" s="25"/>
      <c r="G42" s="25"/>
      <c r="H42" s="25"/>
      <c r="I42" s="25"/>
    </row>
    <row r="43" spans="2:9" ht="18">
      <c r="B43" s="25"/>
      <c r="C43" s="25"/>
      <c r="D43" s="25"/>
      <c r="E43" s="25"/>
      <c r="F43" s="25"/>
      <c r="G43" s="25"/>
      <c r="H43" s="25"/>
      <c r="I43" s="25"/>
    </row>
  </sheetData>
  <printOptions/>
  <pageMargins left="0.25" right="0.27" top="0.39" bottom="0.44" header="0.39" footer="0.28"/>
  <pageSetup horizontalDpi="600" verticalDpi="600" orientation="portrait" paperSize="9" r:id="rId2"/>
  <headerFooter alignWithMargins="0">
    <oddFooter>&amp;C&amp;A&amp;Rrevision 01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5">
      <selection activeCell="I20" sqref="I20"/>
    </sheetView>
  </sheetViews>
  <sheetFormatPr defaultColWidth="8.88671875" defaultRowHeight="15"/>
  <cols>
    <col min="1" max="2" width="11.3359375" style="84" customWidth="1"/>
    <col min="3" max="3" width="11.99609375" style="84" customWidth="1"/>
    <col min="4" max="4" width="8.88671875" style="84" customWidth="1"/>
    <col min="5" max="5" width="7.3359375" style="84" customWidth="1"/>
    <col min="6" max="6" width="10.21484375" style="84" customWidth="1"/>
    <col min="7" max="7" width="12.10546875" style="84" customWidth="1"/>
    <col min="8" max="8" width="7.10546875" style="84" customWidth="1"/>
    <col min="9" max="16384" width="8.88671875" style="84" customWidth="1"/>
  </cols>
  <sheetData>
    <row r="1" spans="1:6" ht="15.75">
      <c r="A1" s="84" t="s">
        <v>29</v>
      </c>
      <c r="D1" s="84" t="s">
        <v>30</v>
      </c>
      <c r="F1" s="84" t="s">
        <v>31</v>
      </c>
    </row>
    <row r="2" spans="1:6" ht="15.75">
      <c r="A2" s="84" t="s">
        <v>32</v>
      </c>
      <c r="D2" s="84" t="s">
        <v>33</v>
      </c>
      <c r="F2" s="84" t="s">
        <v>34</v>
      </c>
    </row>
    <row r="3" s="85" customFormat="1" ht="15.75">
      <c r="A3" s="85" t="s">
        <v>35</v>
      </c>
    </row>
    <row r="4" ht="15.75">
      <c r="A4" s="86" t="s">
        <v>36</v>
      </c>
    </row>
    <row r="5" spans="1:8" ht="15.75">
      <c r="A5" s="84" t="s">
        <v>37</v>
      </c>
      <c r="G5" s="87" t="s">
        <v>38</v>
      </c>
      <c r="H5" s="88" t="s">
        <v>39</v>
      </c>
    </row>
    <row r="7" spans="1:8" ht="15.75">
      <c r="A7" s="84" t="s">
        <v>40</v>
      </c>
      <c r="G7" s="87" t="s">
        <v>38</v>
      </c>
      <c r="H7" s="84" t="s">
        <v>39</v>
      </c>
    </row>
    <row r="9" spans="1:8" ht="15.75">
      <c r="A9" s="84" t="s">
        <v>41</v>
      </c>
      <c r="F9" s="84" t="s">
        <v>42</v>
      </c>
      <c r="G9" s="84" t="e">
        <f>+G5-G7</f>
        <v>#VALUE!</v>
      </c>
      <c r="H9" s="84" t="s">
        <v>39</v>
      </c>
    </row>
    <row r="11" spans="1:8" ht="15.75">
      <c r="A11" s="84" t="s">
        <v>43</v>
      </c>
      <c r="C11" s="84" t="s">
        <v>44</v>
      </c>
      <c r="D11" s="84" t="s">
        <v>45</v>
      </c>
      <c r="E11" s="84" t="s">
        <v>46</v>
      </c>
      <c r="F11" s="84" t="s">
        <v>47</v>
      </c>
      <c r="G11" s="87" t="s">
        <v>38</v>
      </c>
      <c r="H11" s="84" t="s">
        <v>39</v>
      </c>
    </row>
    <row r="12" spans="1:8" ht="15.75">
      <c r="A12" s="84" t="s">
        <v>48</v>
      </c>
      <c r="B12" s="84">
        <v>2</v>
      </c>
      <c r="C12" s="84" t="s">
        <v>49</v>
      </c>
      <c r="D12" s="84" t="s">
        <v>45</v>
      </c>
      <c r="E12" s="84" t="s">
        <v>46</v>
      </c>
      <c r="F12" s="84" t="s">
        <v>47</v>
      </c>
      <c r="G12" s="87" t="s">
        <v>38</v>
      </c>
      <c r="H12" s="84" t="s">
        <v>39</v>
      </c>
    </row>
    <row r="13" spans="2:8" ht="15.75">
      <c r="B13" s="84">
        <v>3</v>
      </c>
      <c r="C13" s="84" t="s">
        <v>50</v>
      </c>
      <c r="D13" s="84" t="s">
        <v>45</v>
      </c>
      <c r="E13" s="84" t="s">
        <v>46</v>
      </c>
      <c r="F13" s="84" t="s">
        <v>47</v>
      </c>
      <c r="G13" s="87" t="s">
        <v>38</v>
      </c>
      <c r="H13" s="84" t="s">
        <v>39</v>
      </c>
    </row>
    <row r="14" spans="2:8" ht="15.75">
      <c r="B14" s="84">
        <v>4</v>
      </c>
      <c r="C14" s="84" t="s">
        <v>51</v>
      </c>
      <c r="D14" s="84" t="s">
        <v>45</v>
      </c>
      <c r="E14" s="84" t="s">
        <v>46</v>
      </c>
      <c r="F14" s="84" t="s">
        <v>47</v>
      </c>
      <c r="G14" s="87" t="s">
        <v>38</v>
      </c>
      <c r="H14" s="84" t="s">
        <v>39</v>
      </c>
    </row>
    <row r="16" spans="1:8" ht="15.75">
      <c r="A16" s="84" t="s">
        <v>52</v>
      </c>
      <c r="F16" s="84" t="s">
        <v>53</v>
      </c>
      <c r="G16" s="84" t="e">
        <f>G9-SUM(G11:G14)</f>
        <v>#VALUE!</v>
      </c>
      <c r="H16" s="84" t="s">
        <v>39</v>
      </c>
    </row>
    <row r="18" spans="1:8" ht="15.75">
      <c r="A18" s="84" t="s">
        <v>54</v>
      </c>
      <c r="F18" s="84" t="s">
        <v>55</v>
      </c>
      <c r="G18" s="89" t="e">
        <f>G16/G9</f>
        <v>#VALUE!</v>
      </c>
      <c r="H18" s="86"/>
    </row>
    <row r="19" ht="15.75">
      <c r="A19" s="86" t="s">
        <v>35</v>
      </c>
    </row>
    <row r="20" ht="15.75">
      <c r="A20" s="86" t="s">
        <v>56</v>
      </c>
    </row>
    <row r="21" spans="1:8" ht="15.75">
      <c r="A21" s="84" t="s">
        <v>57</v>
      </c>
      <c r="F21" s="84" t="s">
        <v>58</v>
      </c>
      <c r="G21" s="90" t="s">
        <v>59</v>
      </c>
      <c r="H21" s="84" t="s">
        <v>60</v>
      </c>
    </row>
    <row r="23" spans="1:8" ht="15.75">
      <c r="A23" s="84" t="s">
        <v>61</v>
      </c>
      <c r="G23" s="87" t="s">
        <v>62</v>
      </c>
      <c r="H23" s="84" t="s">
        <v>63</v>
      </c>
    </row>
    <row r="25" spans="1:8" ht="15.75">
      <c r="A25" s="84" t="s">
        <v>64</v>
      </c>
      <c r="F25" s="84" t="s">
        <v>65</v>
      </c>
      <c r="G25" s="89" t="e">
        <f>+G23*G21/G16</f>
        <v>#VALUE!</v>
      </c>
      <c r="H25" s="86"/>
    </row>
    <row r="26" ht="15.75">
      <c r="C26" s="84" t="s">
        <v>66</v>
      </c>
    </row>
    <row r="27" ht="15.75">
      <c r="A27" s="86" t="s">
        <v>67</v>
      </c>
    </row>
    <row r="28" ht="15.75">
      <c r="A28" s="86" t="s">
        <v>68</v>
      </c>
    </row>
    <row r="29" spans="1:8" ht="15.75">
      <c r="A29" s="84" t="s">
        <v>69</v>
      </c>
      <c r="F29" s="84" t="s">
        <v>58</v>
      </c>
      <c r="G29" s="90" t="s">
        <v>59</v>
      </c>
      <c r="H29" s="84" t="s">
        <v>60</v>
      </c>
    </row>
    <row r="31" spans="1:8" ht="15.75">
      <c r="A31" s="84" t="s">
        <v>70</v>
      </c>
      <c r="F31" s="84" t="s">
        <v>71</v>
      </c>
      <c r="G31" s="89" t="e">
        <f>1-G29/G21</f>
        <v>#VALUE!</v>
      </c>
      <c r="H31" s="86"/>
    </row>
    <row r="32" ht="15.75">
      <c r="B32" s="84" t="s">
        <v>72</v>
      </c>
    </row>
    <row r="33" ht="15.75">
      <c r="A33" s="84" t="s">
        <v>67</v>
      </c>
    </row>
    <row r="34" ht="15.75">
      <c r="A34" s="86" t="s">
        <v>73</v>
      </c>
    </row>
    <row r="35" spans="1:8" ht="15.75">
      <c r="A35" s="84" t="s">
        <v>74</v>
      </c>
      <c r="F35" s="84" t="s">
        <v>75</v>
      </c>
      <c r="G35" s="89" t="e">
        <f>G31*G25*G18</f>
        <v>#VALUE!</v>
      </c>
      <c r="H35" s="86"/>
    </row>
    <row r="37" ht="15.75">
      <c r="A37" s="84" t="s">
        <v>76</v>
      </c>
    </row>
    <row r="39" ht="15.75">
      <c r="A39" s="84" t="s">
        <v>77</v>
      </c>
    </row>
  </sheetData>
  <printOptions/>
  <pageMargins left="0.42" right="0.35" top="1" bottom="1" header="0.5" footer="0.5"/>
  <pageSetup horizontalDpi="300" verticalDpi="300" orientation="portrait" r:id="rId1"/>
  <headerFooter alignWithMargins="0">
    <oddFooter>&amp;C&amp;A&amp;Rrevision 01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AW39"/>
  <sheetViews>
    <sheetView showGridLines="0" zoomScale="75" zoomScaleNormal="75" workbookViewId="0" topLeftCell="A1">
      <selection activeCell="AH46" sqref="AH46"/>
    </sheetView>
  </sheetViews>
  <sheetFormatPr defaultColWidth="8.88671875" defaultRowHeight="15"/>
  <cols>
    <col min="1" max="1" width="11.21484375" style="2" customWidth="1"/>
    <col min="2" max="11" width="2.10546875" style="2" customWidth="1"/>
    <col min="12" max="12" width="2.21484375" style="2" customWidth="1"/>
    <col min="13" max="16" width="2.10546875" style="2" customWidth="1"/>
    <col min="17" max="17" width="2.21484375" style="2" customWidth="1"/>
    <col min="18" max="34" width="2.10546875" style="2" customWidth="1"/>
    <col min="35" max="35" width="1.99609375" style="2" customWidth="1"/>
    <col min="36" max="39" width="2.10546875" style="2" customWidth="1"/>
    <col min="40" max="40" width="1.77734375" style="2" customWidth="1"/>
    <col min="41" max="41" width="2.10546875" style="2" customWidth="1"/>
    <col min="42" max="42" width="2.4453125" style="2" customWidth="1"/>
    <col min="43" max="49" width="2.10546875" style="2" customWidth="1"/>
    <col min="50" max="16384" width="8.88671875" style="2" customWidth="1"/>
  </cols>
  <sheetData>
    <row r="1" ht="12.75" customHeight="1"/>
    <row r="2" spans="2:40" ht="26.25" customHeight="1" thickBot="1">
      <c r="B2" s="91" t="s">
        <v>78</v>
      </c>
      <c r="C2" s="9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93" t="s">
        <v>79</v>
      </c>
      <c r="T2" s="91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H2" s="93" t="s">
        <v>80</v>
      </c>
      <c r="AI2" s="91"/>
      <c r="AK2" s="23"/>
      <c r="AL2" s="23"/>
      <c r="AM2" s="23"/>
      <c r="AN2" s="23"/>
    </row>
    <row r="3" spans="1:36" ht="13.5" customHeight="1" thickBot="1">
      <c r="A3" s="91"/>
      <c r="B3" s="25"/>
      <c r="C3" s="25"/>
      <c r="D3" s="25"/>
      <c r="AI3" s="91"/>
      <c r="AJ3" s="91"/>
    </row>
    <row r="4" spans="1:49" ht="18.75" thickBot="1">
      <c r="A4" s="94"/>
      <c r="B4" s="95"/>
      <c r="C4" s="95" t="s">
        <v>81</v>
      </c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6"/>
      <c r="S4" s="96"/>
      <c r="T4" s="96"/>
      <c r="U4" s="95" t="s">
        <v>82</v>
      </c>
      <c r="V4" s="95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7"/>
      <c r="AH4" s="96"/>
      <c r="AI4" s="96"/>
      <c r="AJ4" s="96"/>
      <c r="AK4" s="95" t="s">
        <v>83</v>
      </c>
      <c r="AL4" s="95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7"/>
    </row>
    <row r="5" spans="1:49" ht="13.5" thickBot="1">
      <c r="A5" s="98" t="s">
        <v>84</v>
      </c>
      <c r="B5" s="99">
        <v>6</v>
      </c>
      <c r="C5" s="100">
        <v>7</v>
      </c>
      <c r="D5" s="100"/>
      <c r="E5" s="100">
        <v>8</v>
      </c>
      <c r="F5" s="100"/>
      <c r="G5" s="100">
        <v>9</v>
      </c>
      <c r="H5" s="100"/>
      <c r="I5" s="100">
        <v>10</v>
      </c>
      <c r="J5" s="100"/>
      <c r="K5" s="100">
        <v>11</v>
      </c>
      <c r="L5" s="100"/>
      <c r="M5" s="100">
        <v>12</v>
      </c>
      <c r="N5" s="100"/>
      <c r="O5" s="100">
        <v>13</v>
      </c>
      <c r="P5" s="100"/>
      <c r="Q5" s="101">
        <v>14</v>
      </c>
      <c r="R5" s="100"/>
      <c r="S5" s="100">
        <v>15</v>
      </c>
      <c r="T5" s="100"/>
      <c r="U5" s="100">
        <v>16</v>
      </c>
      <c r="V5" s="100"/>
      <c r="W5" s="100">
        <v>17</v>
      </c>
      <c r="X5" s="100"/>
      <c r="Y5" s="100">
        <v>18</v>
      </c>
      <c r="Z5" s="100"/>
      <c r="AA5" s="100">
        <v>19</v>
      </c>
      <c r="AB5" s="100"/>
      <c r="AC5" s="100">
        <v>20</v>
      </c>
      <c r="AD5" s="100"/>
      <c r="AE5" s="100">
        <v>21</v>
      </c>
      <c r="AF5" s="100"/>
      <c r="AG5" s="101">
        <v>22</v>
      </c>
      <c r="AH5" s="100"/>
      <c r="AI5" s="100">
        <v>23</v>
      </c>
      <c r="AJ5" s="100"/>
      <c r="AK5" s="100">
        <v>24</v>
      </c>
      <c r="AL5" s="100"/>
      <c r="AM5" s="100">
        <v>1</v>
      </c>
      <c r="AN5" s="100"/>
      <c r="AO5" s="100">
        <v>2</v>
      </c>
      <c r="AP5" s="100"/>
      <c r="AQ5" s="100">
        <v>3</v>
      </c>
      <c r="AR5" s="100"/>
      <c r="AS5" s="100">
        <v>4</v>
      </c>
      <c r="AT5" s="100"/>
      <c r="AU5" s="100">
        <v>5</v>
      </c>
      <c r="AV5" s="100"/>
      <c r="AW5" s="101">
        <v>6</v>
      </c>
    </row>
    <row r="6" spans="1:49" ht="14.25">
      <c r="A6" s="102" t="s">
        <v>85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4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4"/>
    </row>
    <row r="7" spans="1:49" ht="12.75">
      <c r="A7" s="105" t="s">
        <v>86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0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06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06"/>
    </row>
    <row r="8" spans="1:49" ht="12.75">
      <c r="A8" s="105"/>
      <c r="B8" s="107"/>
      <c r="C8" s="108"/>
      <c r="D8" s="109"/>
      <c r="E8" s="108"/>
      <c r="F8" s="109"/>
      <c r="G8" s="108"/>
      <c r="H8" s="109"/>
      <c r="I8" s="108"/>
      <c r="J8" s="109"/>
      <c r="K8" s="108"/>
      <c r="L8" s="109"/>
      <c r="M8" s="108"/>
      <c r="N8" s="109"/>
      <c r="O8" s="108"/>
      <c r="P8" s="109"/>
      <c r="Q8" s="110"/>
      <c r="R8" s="109"/>
      <c r="S8" s="108"/>
      <c r="T8" s="109"/>
      <c r="U8" s="108"/>
      <c r="V8" s="109"/>
      <c r="W8" s="108"/>
      <c r="X8" s="109"/>
      <c r="Y8" s="108"/>
      <c r="Z8" s="111"/>
      <c r="AA8" s="108"/>
      <c r="AB8" s="109"/>
      <c r="AC8" s="108"/>
      <c r="AD8" s="109"/>
      <c r="AE8" s="108"/>
      <c r="AF8" s="109"/>
      <c r="AG8" s="110"/>
      <c r="AH8" s="109"/>
      <c r="AI8" s="108"/>
      <c r="AJ8" s="109"/>
      <c r="AK8" s="108"/>
      <c r="AL8" s="109"/>
      <c r="AM8" s="108"/>
      <c r="AN8" s="109"/>
      <c r="AO8" s="108"/>
      <c r="AP8" s="109"/>
      <c r="AQ8" s="108"/>
      <c r="AR8" s="109"/>
      <c r="AS8" s="108"/>
      <c r="AT8" s="109"/>
      <c r="AU8" s="108"/>
      <c r="AV8" s="109"/>
      <c r="AW8" s="110"/>
    </row>
    <row r="9" spans="1:49" ht="15" thickBot="1">
      <c r="A9" s="112" t="s">
        <v>87</v>
      </c>
      <c r="B9" s="113" t="s">
        <v>88</v>
      </c>
      <c r="C9" s="113" t="s">
        <v>88</v>
      </c>
      <c r="D9" s="113" t="s">
        <v>88</v>
      </c>
      <c r="E9" s="113" t="s">
        <v>88</v>
      </c>
      <c r="F9" s="113" t="s">
        <v>88</v>
      </c>
      <c r="G9" s="113" t="s">
        <v>88</v>
      </c>
      <c r="H9" s="113" t="s">
        <v>88</v>
      </c>
      <c r="I9" s="113" t="s">
        <v>88</v>
      </c>
      <c r="J9" s="113" t="s">
        <v>88</v>
      </c>
      <c r="K9" s="113" t="s">
        <v>88</v>
      </c>
      <c r="L9" s="113" t="s">
        <v>88</v>
      </c>
      <c r="M9" s="113" t="s">
        <v>88</v>
      </c>
      <c r="N9" s="113" t="s">
        <v>88</v>
      </c>
      <c r="O9" s="113" t="s">
        <v>88</v>
      </c>
      <c r="P9" s="113" t="s">
        <v>88</v>
      </c>
      <c r="Q9" s="114" t="s">
        <v>88</v>
      </c>
      <c r="R9" s="113" t="s">
        <v>88</v>
      </c>
      <c r="S9" s="113" t="s">
        <v>88</v>
      </c>
      <c r="T9" s="113" t="s">
        <v>88</v>
      </c>
      <c r="U9" s="113" t="s">
        <v>88</v>
      </c>
      <c r="V9" s="113" t="s">
        <v>88</v>
      </c>
      <c r="W9" s="113" t="s">
        <v>88</v>
      </c>
      <c r="X9" s="113" t="s">
        <v>88</v>
      </c>
      <c r="Y9" s="113" t="s">
        <v>88</v>
      </c>
      <c r="Z9" s="115" t="s">
        <v>88</v>
      </c>
      <c r="AA9" s="113" t="s">
        <v>88</v>
      </c>
      <c r="AB9" s="113" t="s">
        <v>88</v>
      </c>
      <c r="AC9" s="113" t="s">
        <v>88</v>
      </c>
      <c r="AD9" s="113" t="s">
        <v>88</v>
      </c>
      <c r="AE9" s="113" t="s">
        <v>88</v>
      </c>
      <c r="AF9" s="113" t="s">
        <v>88</v>
      </c>
      <c r="AG9" s="114" t="s">
        <v>88</v>
      </c>
      <c r="AH9" s="113" t="s">
        <v>88</v>
      </c>
      <c r="AI9" s="113" t="s">
        <v>88</v>
      </c>
      <c r="AJ9" s="113" t="s">
        <v>88</v>
      </c>
      <c r="AK9" s="113" t="s">
        <v>88</v>
      </c>
      <c r="AL9" s="113" t="s">
        <v>88</v>
      </c>
      <c r="AM9" s="113" t="s">
        <v>88</v>
      </c>
      <c r="AN9" s="113" t="s">
        <v>88</v>
      </c>
      <c r="AO9" s="113" t="s">
        <v>88</v>
      </c>
      <c r="AP9" s="113" t="s">
        <v>88</v>
      </c>
      <c r="AQ9" s="113" t="s">
        <v>88</v>
      </c>
      <c r="AR9" s="113" t="s">
        <v>88</v>
      </c>
      <c r="AS9" s="113" t="s">
        <v>88</v>
      </c>
      <c r="AT9" s="113" t="s">
        <v>88</v>
      </c>
      <c r="AU9" s="113" t="s">
        <v>88</v>
      </c>
      <c r="AV9" s="113" t="s">
        <v>88</v>
      </c>
      <c r="AW9" s="114" t="s">
        <v>88</v>
      </c>
    </row>
    <row r="10" spans="1:49" ht="14.25">
      <c r="A10" s="102" t="s">
        <v>85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4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4"/>
    </row>
    <row r="11" spans="1:49" ht="12.75">
      <c r="A11" s="105" t="s">
        <v>86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0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06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06"/>
    </row>
    <row r="12" spans="1:49" ht="12.75">
      <c r="A12" s="105"/>
      <c r="B12" s="107"/>
      <c r="C12" s="108"/>
      <c r="D12" s="109"/>
      <c r="E12" s="108"/>
      <c r="F12" s="109"/>
      <c r="G12" s="108"/>
      <c r="H12" s="109"/>
      <c r="I12" s="108"/>
      <c r="J12" s="109"/>
      <c r="K12" s="108"/>
      <c r="L12" s="109"/>
      <c r="M12" s="108"/>
      <c r="N12" s="109"/>
      <c r="O12" s="108"/>
      <c r="P12" s="109"/>
      <c r="Q12" s="110"/>
      <c r="R12" s="109"/>
      <c r="S12" s="108"/>
      <c r="T12" s="109"/>
      <c r="U12" s="108"/>
      <c r="V12" s="109"/>
      <c r="W12" s="108"/>
      <c r="X12" s="109"/>
      <c r="Y12" s="108"/>
      <c r="Z12" s="109"/>
      <c r="AA12" s="108"/>
      <c r="AB12" s="109"/>
      <c r="AC12" s="108"/>
      <c r="AD12" s="109"/>
      <c r="AE12" s="108"/>
      <c r="AF12" s="109"/>
      <c r="AG12" s="110"/>
      <c r="AH12" s="109"/>
      <c r="AI12" s="108"/>
      <c r="AJ12" s="109"/>
      <c r="AK12" s="108"/>
      <c r="AL12" s="109"/>
      <c r="AM12" s="108"/>
      <c r="AN12" s="109"/>
      <c r="AO12" s="108"/>
      <c r="AP12" s="109"/>
      <c r="AQ12" s="108"/>
      <c r="AR12" s="109"/>
      <c r="AS12" s="108"/>
      <c r="AT12" s="109"/>
      <c r="AU12" s="108"/>
      <c r="AV12" s="109"/>
      <c r="AW12" s="110"/>
    </row>
    <row r="13" spans="1:49" ht="15" thickBot="1">
      <c r="A13" s="112" t="s">
        <v>89</v>
      </c>
      <c r="B13" s="113" t="s">
        <v>88</v>
      </c>
      <c r="C13" s="113" t="s">
        <v>88</v>
      </c>
      <c r="D13" s="113" t="s">
        <v>88</v>
      </c>
      <c r="E13" s="113" t="s">
        <v>88</v>
      </c>
      <c r="F13" s="113" t="s">
        <v>88</v>
      </c>
      <c r="G13" s="113" t="s">
        <v>88</v>
      </c>
      <c r="H13" s="113" t="s">
        <v>88</v>
      </c>
      <c r="I13" s="113" t="s">
        <v>88</v>
      </c>
      <c r="J13" s="113" t="s">
        <v>88</v>
      </c>
      <c r="K13" s="113" t="s">
        <v>88</v>
      </c>
      <c r="L13" s="113" t="s">
        <v>88</v>
      </c>
      <c r="M13" s="113" t="s">
        <v>88</v>
      </c>
      <c r="N13" s="113" t="s">
        <v>88</v>
      </c>
      <c r="O13" s="113" t="s">
        <v>88</v>
      </c>
      <c r="P13" s="113" t="s">
        <v>88</v>
      </c>
      <c r="Q13" s="114" t="s">
        <v>88</v>
      </c>
      <c r="R13" s="113" t="s">
        <v>88</v>
      </c>
      <c r="S13" s="113" t="s">
        <v>88</v>
      </c>
      <c r="T13" s="113" t="s">
        <v>88</v>
      </c>
      <c r="U13" s="113" t="s">
        <v>88</v>
      </c>
      <c r="V13" s="113" t="s">
        <v>88</v>
      </c>
      <c r="W13" s="113" t="s">
        <v>88</v>
      </c>
      <c r="X13" s="113" t="s">
        <v>88</v>
      </c>
      <c r="Y13" s="113" t="s">
        <v>88</v>
      </c>
      <c r="Z13" s="113" t="s">
        <v>88</v>
      </c>
      <c r="AA13" s="113" t="s">
        <v>88</v>
      </c>
      <c r="AB13" s="113" t="s">
        <v>88</v>
      </c>
      <c r="AC13" s="113" t="s">
        <v>88</v>
      </c>
      <c r="AD13" s="113" t="s">
        <v>88</v>
      </c>
      <c r="AE13" s="113" t="s">
        <v>88</v>
      </c>
      <c r="AF13" s="113" t="s">
        <v>88</v>
      </c>
      <c r="AG13" s="114" t="s">
        <v>88</v>
      </c>
      <c r="AH13" s="113" t="s">
        <v>88</v>
      </c>
      <c r="AI13" s="113" t="s">
        <v>88</v>
      </c>
      <c r="AJ13" s="113" t="s">
        <v>88</v>
      </c>
      <c r="AK13" s="113" t="s">
        <v>88</v>
      </c>
      <c r="AL13" s="113" t="s">
        <v>88</v>
      </c>
      <c r="AM13" s="113" t="s">
        <v>88</v>
      </c>
      <c r="AN13" s="113" t="s">
        <v>88</v>
      </c>
      <c r="AO13" s="113" t="s">
        <v>88</v>
      </c>
      <c r="AP13" s="113" t="s">
        <v>88</v>
      </c>
      <c r="AQ13" s="113" t="s">
        <v>88</v>
      </c>
      <c r="AR13" s="113" t="s">
        <v>88</v>
      </c>
      <c r="AS13" s="113" t="s">
        <v>88</v>
      </c>
      <c r="AT13" s="113" t="s">
        <v>88</v>
      </c>
      <c r="AU13" s="113" t="s">
        <v>88</v>
      </c>
      <c r="AV13" s="113" t="s">
        <v>88</v>
      </c>
      <c r="AW13" s="114" t="s">
        <v>88</v>
      </c>
    </row>
    <row r="14" spans="1:49" ht="14.25">
      <c r="A14" s="102" t="s">
        <v>85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1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16"/>
    </row>
    <row r="15" spans="1:49" ht="12.75">
      <c r="A15" s="105" t="s">
        <v>86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0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06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06"/>
    </row>
    <row r="16" spans="1:49" ht="12.75">
      <c r="A16" s="105"/>
      <c r="B16" s="107"/>
      <c r="C16" s="108"/>
      <c r="D16" s="109"/>
      <c r="E16" s="108"/>
      <c r="F16" s="109"/>
      <c r="G16" s="108"/>
      <c r="H16" s="109"/>
      <c r="I16" s="108"/>
      <c r="J16" s="109"/>
      <c r="K16" s="108"/>
      <c r="L16" s="109"/>
      <c r="M16" s="108"/>
      <c r="N16" s="109"/>
      <c r="O16" s="108"/>
      <c r="P16" s="109"/>
      <c r="Q16" s="110"/>
      <c r="R16" s="109"/>
      <c r="S16" s="108"/>
      <c r="T16" s="109"/>
      <c r="U16" s="108"/>
      <c r="V16" s="109"/>
      <c r="W16" s="108"/>
      <c r="X16" s="109"/>
      <c r="Y16" s="108"/>
      <c r="Z16" s="109"/>
      <c r="AA16" s="108"/>
      <c r="AB16" s="109"/>
      <c r="AC16" s="108"/>
      <c r="AD16" s="109"/>
      <c r="AE16" s="108"/>
      <c r="AF16" s="109"/>
      <c r="AG16" s="110"/>
      <c r="AH16" s="109"/>
      <c r="AI16" s="108"/>
      <c r="AJ16" s="109"/>
      <c r="AK16" s="108"/>
      <c r="AL16" s="109"/>
      <c r="AM16" s="108"/>
      <c r="AN16" s="109"/>
      <c r="AO16" s="108"/>
      <c r="AP16" s="109"/>
      <c r="AQ16" s="108"/>
      <c r="AR16" s="109"/>
      <c r="AS16" s="108"/>
      <c r="AT16" s="109"/>
      <c r="AU16" s="108"/>
      <c r="AV16" s="109"/>
      <c r="AW16" s="110"/>
    </row>
    <row r="17" spans="1:49" ht="15" thickBot="1">
      <c r="A17" s="112" t="s">
        <v>90</v>
      </c>
      <c r="B17" s="113" t="s">
        <v>88</v>
      </c>
      <c r="C17" s="113" t="s">
        <v>88</v>
      </c>
      <c r="D17" s="113" t="s">
        <v>88</v>
      </c>
      <c r="E17" s="113" t="s">
        <v>88</v>
      </c>
      <c r="F17" s="113" t="s">
        <v>88</v>
      </c>
      <c r="G17" s="113" t="s">
        <v>88</v>
      </c>
      <c r="H17" s="113" t="s">
        <v>88</v>
      </c>
      <c r="I17" s="113" t="s">
        <v>88</v>
      </c>
      <c r="J17" s="113" t="s">
        <v>88</v>
      </c>
      <c r="K17" s="113" t="s">
        <v>88</v>
      </c>
      <c r="L17" s="113" t="s">
        <v>88</v>
      </c>
      <c r="M17" s="113" t="s">
        <v>88</v>
      </c>
      <c r="N17" s="113" t="s">
        <v>88</v>
      </c>
      <c r="O17" s="113" t="s">
        <v>88</v>
      </c>
      <c r="P17" s="113" t="s">
        <v>88</v>
      </c>
      <c r="Q17" s="114" t="s">
        <v>88</v>
      </c>
      <c r="R17" s="113" t="s">
        <v>88</v>
      </c>
      <c r="S17" s="113" t="s">
        <v>88</v>
      </c>
      <c r="T17" s="113" t="s">
        <v>88</v>
      </c>
      <c r="U17" s="113" t="s">
        <v>88</v>
      </c>
      <c r="V17" s="113" t="s">
        <v>88</v>
      </c>
      <c r="W17" s="113" t="s">
        <v>88</v>
      </c>
      <c r="X17" s="113" t="s">
        <v>88</v>
      </c>
      <c r="Y17" s="113" t="s">
        <v>88</v>
      </c>
      <c r="Z17" s="113" t="s">
        <v>88</v>
      </c>
      <c r="AA17" s="113" t="s">
        <v>88</v>
      </c>
      <c r="AB17" s="113" t="s">
        <v>88</v>
      </c>
      <c r="AC17" s="113" t="s">
        <v>88</v>
      </c>
      <c r="AD17" s="113" t="s">
        <v>88</v>
      </c>
      <c r="AE17" s="113" t="s">
        <v>88</v>
      </c>
      <c r="AF17" s="113" t="s">
        <v>88</v>
      </c>
      <c r="AG17" s="114" t="s">
        <v>88</v>
      </c>
      <c r="AH17" s="113" t="s">
        <v>88</v>
      </c>
      <c r="AI17" s="113" t="s">
        <v>88</v>
      </c>
      <c r="AJ17" s="113" t="s">
        <v>88</v>
      </c>
      <c r="AK17" s="113" t="s">
        <v>88</v>
      </c>
      <c r="AL17" s="113" t="s">
        <v>88</v>
      </c>
      <c r="AM17" s="113" t="s">
        <v>88</v>
      </c>
      <c r="AN17" s="113" t="s">
        <v>88</v>
      </c>
      <c r="AO17" s="113" t="s">
        <v>88</v>
      </c>
      <c r="AP17" s="113" t="s">
        <v>88</v>
      </c>
      <c r="AQ17" s="113" t="s">
        <v>88</v>
      </c>
      <c r="AR17" s="113" t="s">
        <v>88</v>
      </c>
      <c r="AS17" s="113" t="s">
        <v>88</v>
      </c>
      <c r="AT17" s="113" t="s">
        <v>88</v>
      </c>
      <c r="AU17" s="113" t="s">
        <v>88</v>
      </c>
      <c r="AV17" s="113" t="s">
        <v>88</v>
      </c>
      <c r="AW17" s="114" t="s">
        <v>88</v>
      </c>
    </row>
    <row r="18" spans="1:49" ht="14.25">
      <c r="A18" s="102" t="s">
        <v>85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1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16"/>
    </row>
    <row r="19" spans="1:49" ht="12.75">
      <c r="A19" s="105" t="s">
        <v>86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0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06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06"/>
    </row>
    <row r="20" spans="1:49" ht="12.75">
      <c r="A20" s="105"/>
      <c r="B20" s="107"/>
      <c r="C20" s="108"/>
      <c r="D20" s="109"/>
      <c r="E20" s="108"/>
      <c r="F20" s="109"/>
      <c r="G20" s="108"/>
      <c r="H20" s="109"/>
      <c r="I20" s="108"/>
      <c r="J20" s="109"/>
      <c r="K20" s="108"/>
      <c r="L20" s="109"/>
      <c r="M20" s="108"/>
      <c r="N20" s="109"/>
      <c r="O20" s="108"/>
      <c r="P20" s="109"/>
      <c r="Q20" s="110"/>
      <c r="R20" s="109"/>
      <c r="S20" s="108"/>
      <c r="T20" s="109"/>
      <c r="U20" s="108"/>
      <c r="V20" s="109"/>
      <c r="W20" s="108"/>
      <c r="X20" s="109"/>
      <c r="Y20" s="108"/>
      <c r="Z20" s="109"/>
      <c r="AA20" s="108"/>
      <c r="AB20" s="109"/>
      <c r="AC20" s="108"/>
      <c r="AD20" s="109"/>
      <c r="AE20" s="108"/>
      <c r="AF20" s="109"/>
      <c r="AG20" s="110"/>
      <c r="AH20" s="109"/>
      <c r="AI20" s="108"/>
      <c r="AJ20" s="109"/>
      <c r="AK20" s="108"/>
      <c r="AL20" s="109"/>
      <c r="AM20" s="108"/>
      <c r="AN20" s="109"/>
      <c r="AO20" s="108"/>
      <c r="AP20" s="109"/>
      <c r="AQ20" s="108"/>
      <c r="AR20" s="109"/>
      <c r="AS20" s="108"/>
      <c r="AT20" s="109"/>
      <c r="AU20" s="108"/>
      <c r="AV20" s="109"/>
      <c r="AW20" s="110"/>
    </row>
    <row r="21" spans="1:49" ht="15" thickBot="1">
      <c r="A21" s="112" t="s">
        <v>91</v>
      </c>
      <c r="B21" s="113" t="s">
        <v>88</v>
      </c>
      <c r="C21" s="113" t="s">
        <v>88</v>
      </c>
      <c r="D21" s="113" t="s">
        <v>88</v>
      </c>
      <c r="E21" s="113" t="s">
        <v>88</v>
      </c>
      <c r="F21" s="113" t="s">
        <v>88</v>
      </c>
      <c r="G21" s="113" t="s">
        <v>88</v>
      </c>
      <c r="H21" s="113" t="s">
        <v>88</v>
      </c>
      <c r="I21" s="113" t="s">
        <v>88</v>
      </c>
      <c r="J21" s="113" t="s">
        <v>88</v>
      </c>
      <c r="K21" s="113" t="s">
        <v>88</v>
      </c>
      <c r="L21" s="113" t="s">
        <v>88</v>
      </c>
      <c r="M21" s="113" t="s">
        <v>88</v>
      </c>
      <c r="N21" s="113" t="s">
        <v>88</v>
      </c>
      <c r="O21" s="113" t="s">
        <v>88</v>
      </c>
      <c r="P21" s="113" t="s">
        <v>88</v>
      </c>
      <c r="Q21" s="114" t="s">
        <v>88</v>
      </c>
      <c r="R21" s="113" t="s">
        <v>88</v>
      </c>
      <c r="S21" s="113" t="s">
        <v>88</v>
      </c>
      <c r="T21" s="113" t="s">
        <v>88</v>
      </c>
      <c r="U21" s="113" t="s">
        <v>88</v>
      </c>
      <c r="V21" s="113" t="s">
        <v>88</v>
      </c>
      <c r="W21" s="113" t="s">
        <v>88</v>
      </c>
      <c r="X21" s="113" t="s">
        <v>88</v>
      </c>
      <c r="Y21" s="113" t="s">
        <v>88</v>
      </c>
      <c r="Z21" s="113" t="s">
        <v>88</v>
      </c>
      <c r="AA21" s="113" t="s">
        <v>88</v>
      </c>
      <c r="AB21" s="113" t="s">
        <v>88</v>
      </c>
      <c r="AC21" s="113" t="s">
        <v>88</v>
      </c>
      <c r="AD21" s="113" t="s">
        <v>88</v>
      </c>
      <c r="AE21" s="113" t="s">
        <v>88</v>
      </c>
      <c r="AF21" s="113" t="s">
        <v>88</v>
      </c>
      <c r="AG21" s="114" t="s">
        <v>88</v>
      </c>
      <c r="AH21" s="113" t="s">
        <v>88</v>
      </c>
      <c r="AI21" s="113" t="s">
        <v>88</v>
      </c>
      <c r="AJ21" s="113" t="s">
        <v>88</v>
      </c>
      <c r="AK21" s="113" t="s">
        <v>88</v>
      </c>
      <c r="AL21" s="113" t="s">
        <v>88</v>
      </c>
      <c r="AM21" s="113" t="s">
        <v>88</v>
      </c>
      <c r="AN21" s="113" t="s">
        <v>88</v>
      </c>
      <c r="AO21" s="113" t="s">
        <v>88</v>
      </c>
      <c r="AP21" s="113" t="s">
        <v>88</v>
      </c>
      <c r="AQ21" s="113" t="s">
        <v>88</v>
      </c>
      <c r="AR21" s="113" t="s">
        <v>88</v>
      </c>
      <c r="AS21" s="113" t="s">
        <v>88</v>
      </c>
      <c r="AT21" s="113" t="s">
        <v>88</v>
      </c>
      <c r="AU21" s="113" t="s">
        <v>88</v>
      </c>
      <c r="AV21" s="113" t="s">
        <v>88</v>
      </c>
      <c r="AW21" s="114" t="s">
        <v>88</v>
      </c>
    </row>
    <row r="22" spans="1:49" ht="14.25">
      <c r="A22" s="102" t="s">
        <v>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1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1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16"/>
    </row>
    <row r="23" spans="1:49" ht="12.75">
      <c r="A23" s="105" t="s">
        <v>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0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06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06"/>
    </row>
    <row r="24" spans="1:49" ht="12.75">
      <c r="A24" s="105"/>
      <c r="B24" s="107"/>
      <c r="C24" s="108"/>
      <c r="D24" s="109"/>
      <c r="E24" s="108"/>
      <c r="F24" s="109"/>
      <c r="G24" s="108"/>
      <c r="H24" s="109"/>
      <c r="I24" s="108"/>
      <c r="J24" s="109"/>
      <c r="K24" s="108"/>
      <c r="L24" s="109"/>
      <c r="M24" s="108"/>
      <c r="N24" s="109"/>
      <c r="O24" s="108"/>
      <c r="P24" s="109"/>
      <c r="Q24" s="110"/>
      <c r="R24" s="109"/>
      <c r="S24" s="108"/>
      <c r="T24" s="109"/>
      <c r="U24" s="108"/>
      <c r="V24" s="109"/>
      <c r="W24" s="108"/>
      <c r="X24" s="109"/>
      <c r="Y24" s="108"/>
      <c r="Z24" s="109"/>
      <c r="AA24" s="108"/>
      <c r="AB24" s="109"/>
      <c r="AC24" s="108"/>
      <c r="AD24" s="109"/>
      <c r="AE24" s="108"/>
      <c r="AF24" s="109"/>
      <c r="AG24" s="110"/>
      <c r="AH24" s="109"/>
      <c r="AI24" s="108"/>
      <c r="AJ24" s="109"/>
      <c r="AK24" s="108"/>
      <c r="AL24" s="109"/>
      <c r="AM24" s="108"/>
      <c r="AN24" s="109"/>
      <c r="AO24" s="108"/>
      <c r="AP24" s="109"/>
      <c r="AQ24" s="108"/>
      <c r="AR24" s="109"/>
      <c r="AS24" s="108"/>
      <c r="AT24" s="109"/>
      <c r="AU24" s="108"/>
      <c r="AV24" s="109"/>
      <c r="AW24" s="110"/>
    </row>
    <row r="25" spans="1:49" ht="15" thickBot="1">
      <c r="A25" s="112" t="s">
        <v>92</v>
      </c>
      <c r="B25" s="113" t="s">
        <v>88</v>
      </c>
      <c r="C25" s="113" t="s">
        <v>88</v>
      </c>
      <c r="D25" s="113" t="s">
        <v>88</v>
      </c>
      <c r="E25" s="113" t="s">
        <v>88</v>
      </c>
      <c r="F25" s="113" t="s">
        <v>88</v>
      </c>
      <c r="G25" s="113" t="s">
        <v>88</v>
      </c>
      <c r="H25" s="113" t="s">
        <v>88</v>
      </c>
      <c r="I25" s="113" t="s">
        <v>88</v>
      </c>
      <c r="J25" s="113" t="s">
        <v>88</v>
      </c>
      <c r="K25" s="113" t="s">
        <v>88</v>
      </c>
      <c r="L25" s="113" t="s">
        <v>88</v>
      </c>
      <c r="M25" s="113" t="s">
        <v>88</v>
      </c>
      <c r="N25" s="113" t="s">
        <v>88</v>
      </c>
      <c r="O25" s="113" t="s">
        <v>88</v>
      </c>
      <c r="P25" s="113" t="s">
        <v>88</v>
      </c>
      <c r="Q25" s="114" t="s">
        <v>88</v>
      </c>
      <c r="R25" s="113" t="s">
        <v>88</v>
      </c>
      <c r="S25" s="113" t="s">
        <v>88</v>
      </c>
      <c r="T25" s="113" t="s">
        <v>88</v>
      </c>
      <c r="U25" s="113" t="s">
        <v>88</v>
      </c>
      <c r="V25" s="113" t="s">
        <v>88</v>
      </c>
      <c r="W25" s="113" t="s">
        <v>88</v>
      </c>
      <c r="X25" s="113" t="s">
        <v>88</v>
      </c>
      <c r="Y25" s="113" t="s">
        <v>88</v>
      </c>
      <c r="Z25" s="113" t="s">
        <v>88</v>
      </c>
      <c r="AA25" s="113" t="s">
        <v>88</v>
      </c>
      <c r="AB25" s="113" t="s">
        <v>88</v>
      </c>
      <c r="AC25" s="113" t="s">
        <v>88</v>
      </c>
      <c r="AD25" s="113" t="s">
        <v>88</v>
      </c>
      <c r="AE25" s="113" t="s">
        <v>88</v>
      </c>
      <c r="AF25" s="113" t="s">
        <v>88</v>
      </c>
      <c r="AG25" s="114" t="s">
        <v>88</v>
      </c>
      <c r="AH25" s="113" t="s">
        <v>88</v>
      </c>
      <c r="AI25" s="113" t="s">
        <v>88</v>
      </c>
      <c r="AJ25" s="113" t="s">
        <v>88</v>
      </c>
      <c r="AK25" s="113" t="s">
        <v>88</v>
      </c>
      <c r="AL25" s="113" t="s">
        <v>88</v>
      </c>
      <c r="AM25" s="113" t="s">
        <v>88</v>
      </c>
      <c r="AN25" s="113" t="s">
        <v>88</v>
      </c>
      <c r="AO25" s="113" t="s">
        <v>88</v>
      </c>
      <c r="AP25" s="113" t="s">
        <v>88</v>
      </c>
      <c r="AQ25" s="113" t="s">
        <v>88</v>
      </c>
      <c r="AR25" s="113" t="s">
        <v>88</v>
      </c>
      <c r="AS25" s="113" t="s">
        <v>88</v>
      </c>
      <c r="AT25" s="113" t="s">
        <v>88</v>
      </c>
      <c r="AU25" s="113" t="s">
        <v>88</v>
      </c>
      <c r="AV25" s="113" t="s">
        <v>88</v>
      </c>
      <c r="AW25" s="114" t="s">
        <v>88</v>
      </c>
    </row>
    <row r="26" spans="1:49" ht="14.25">
      <c r="A26" s="102" t="s">
        <v>85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1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1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16"/>
    </row>
    <row r="27" spans="1:49" ht="12.75">
      <c r="A27" s="105" t="s">
        <v>86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0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06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06"/>
    </row>
    <row r="28" spans="1:49" ht="12.75">
      <c r="A28" s="105"/>
      <c r="B28" s="107"/>
      <c r="C28" s="108"/>
      <c r="D28" s="109"/>
      <c r="E28" s="108"/>
      <c r="F28" s="109"/>
      <c r="G28" s="108"/>
      <c r="H28" s="109"/>
      <c r="I28" s="108"/>
      <c r="J28" s="109"/>
      <c r="K28" s="108"/>
      <c r="L28" s="109"/>
      <c r="M28" s="108"/>
      <c r="N28" s="109"/>
      <c r="O28" s="108"/>
      <c r="P28" s="109"/>
      <c r="Q28" s="110"/>
      <c r="R28" s="109"/>
      <c r="S28" s="108"/>
      <c r="T28" s="109"/>
      <c r="U28" s="108"/>
      <c r="V28" s="109"/>
      <c r="W28" s="108"/>
      <c r="X28" s="109"/>
      <c r="Y28" s="108"/>
      <c r="Z28" s="109"/>
      <c r="AA28" s="108"/>
      <c r="AB28" s="109"/>
      <c r="AC28" s="108"/>
      <c r="AD28" s="109"/>
      <c r="AE28" s="108"/>
      <c r="AF28" s="109"/>
      <c r="AG28" s="110"/>
      <c r="AH28" s="109"/>
      <c r="AI28" s="108"/>
      <c r="AJ28" s="109"/>
      <c r="AK28" s="108"/>
      <c r="AL28" s="109"/>
      <c r="AM28" s="108"/>
      <c r="AN28" s="109"/>
      <c r="AO28" s="108"/>
      <c r="AP28" s="109"/>
      <c r="AQ28" s="108"/>
      <c r="AR28" s="109"/>
      <c r="AS28" s="108"/>
      <c r="AT28" s="109"/>
      <c r="AU28" s="108"/>
      <c r="AV28" s="109"/>
      <c r="AW28" s="110"/>
    </row>
    <row r="29" spans="1:49" ht="15" thickBot="1">
      <c r="A29" s="112" t="s">
        <v>93</v>
      </c>
      <c r="B29" s="113" t="s">
        <v>88</v>
      </c>
      <c r="C29" s="113" t="s">
        <v>88</v>
      </c>
      <c r="D29" s="113" t="s">
        <v>88</v>
      </c>
      <c r="E29" s="113" t="s">
        <v>88</v>
      </c>
      <c r="F29" s="113" t="s">
        <v>88</v>
      </c>
      <c r="G29" s="113" t="s">
        <v>88</v>
      </c>
      <c r="H29" s="113" t="s">
        <v>88</v>
      </c>
      <c r="I29" s="113" t="s">
        <v>88</v>
      </c>
      <c r="J29" s="113" t="s">
        <v>88</v>
      </c>
      <c r="K29" s="113" t="s">
        <v>88</v>
      </c>
      <c r="L29" s="113" t="s">
        <v>88</v>
      </c>
      <c r="M29" s="113" t="s">
        <v>88</v>
      </c>
      <c r="N29" s="113" t="s">
        <v>88</v>
      </c>
      <c r="O29" s="113" t="s">
        <v>88</v>
      </c>
      <c r="P29" s="113" t="s">
        <v>88</v>
      </c>
      <c r="Q29" s="114" t="s">
        <v>88</v>
      </c>
      <c r="R29" s="113" t="s">
        <v>88</v>
      </c>
      <c r="S29" s="113" t="s">
        <v>88</v>
      </c>
      <c r="T29" s="113" t="s">
        <v>88</v>
      </c>
      <c r="U29" s="113" t="s">
        <v>88</v>
      </c>
      <c r="V29" s="113" t="s">
        <v>88</v>
      </c>
      <c r="W29" s="113" t="s">
        <v>88</v>
      </c>
      <c r="X29" s="113" t="s">
        <v>88</v>
      </c>
      <c r="Y29" s="113" t="s">
        <v>88</v>
      </c>
      <c r="Z29" s="113" t="s">
        <v>88</v>
      </c>
      <c r="AA29" s="113" t="s">
        <v>88</v>
      </c>
      <c r="AB29" s="113" t="s">
        <v>88</v>
      </c>
      <c r="AC29" s="113" t="s">
        <v>88</v>
      </c>
      <c r="AD29" s="113" t="s">
        <v>88</v>
      </c>
      <c r="AE29" s="113" t="s">
        <v>88</v>
      </c>
      <c r="AF29" s="113" t="s">
        <v>88</v>
      </c>
      <c r="AG29" s="114" t="s">
        <v>88</v>
      </c>
      <c r="AH29" s="113" t="s">
        <v>88</v>
      </c>
      <c r="AI29" s="113" t="s">
        <v>88</v>
      </c>
      <c r="AJ29" s="113" t="s">
        <v>88</v>
      </c>
      <c r="AK29" s="113" t="s">
        <v>88</v>
      </c>
      <c r="AL29" s="113" t="s">
        <v>88</v>
      </c>
      <c r="AM29" s="113" t="s">
        <v>88</v>
      </c>
      <c r="AN29" s="113" t="s">
        <v>88</v>
      </c>
      <c r="AO29" s="113" t="s">
        <v>88</v>
      </c>
      <c r="AP29" s="113" t="s">
        <v>88</v>
      </c>
      <c r="AQ29" s="113" t="s">
        <v>88</v>
      </c>
      <c r="AR29" s="113" t="s">
        <v>88</v>
      </c>
      <c r="AS29" s="113" t="s">
        <v>88</v>
      </c>
      <c r="AT29" s="113" t="s">
        <v>88</v>
      </c>
      <c r="AU29" s="113" t="s">
        <v>88</v>
      </c>
      <c r="AV29" s="113" t="s">
        <v>88</v>
      </c>
      <c r="AW29" s="114" t="s">
        <v>88</v>
      </c>
    </row>
    <row r="30" spans="1:49" ht="14.25">
      <c r="A30" s="102" t="s">
        <v>85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1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1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16"/>
    </row>
    <row r="31" spans="1:49" ht="12.75">
      <c r="A31" s="105" t="s">
        <v>86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0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06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06"/>
    </row>
    <row r="32" spans="1:49" ht="12.75">
      <c r="A32" s="105"/>
      <c r="B32" s="107"/>
      <c r="C32" s="108"/>
      <c r="D32" s="109"/>
      <c r="E32" s="108"/>
      <c r="F32" s="109"/>
      <c r="G32" s="108"/>
      <c r="H32" s="109"/>
      <c r="I32" s="108"/>
      <c r="J32" s="109"/>
      <c r="K32" s="108"/>
      <c r="L32" s="109"/>
      <c r="M32" s="108"/>
      <c r="N32" s="109"/>
      <c r="O32" s="108"/>
      <c r="P32" s="109"/>
      <c r="Q32" s="110"/>
      <c r="R32" s="109"/>
      <c r="S32" s="108"/>
      <c r="T32" s="109"/>
      <c r="U32" s="108"/>
      <c r="V32" s="109"/>
      <c r="W32" s="108"/>
      <c r="X32" s="109"/>
      <c r="Y32" s="108"/>
      <c r="Z32" s="109"/>
      <c r="AA32" s="108"/>
      <c r="AB32" s="109"/>
      <c r="AC32" s="108"/>
      <c r="AD32" s="109"/>
      <c r="AE32" s="108"/>
      <c r="AF32" s="109"/>
      <c r="AG32" s="110"/>
      <c r="AH32" s="109"/>
      <c r="AI32" s="108"/>
      <c r="AJ32" s="109"/>
      <c r="AK32" s="108"/>
      <c r="AL32" s="109"/>
      <c r="AM32" s="108"/>
      <c r="AN32" s="109"/>
      <c r="AO32" s="108"/>
      <c r="AP32" s="109"/>
      <c r="AQ32" s="108"/>
      <c r="AR32" s="109"/>
      <c r="AS32" s="108"/>
      <c r="AT32" s="109"/>
      <c r="AU32" s="108"/>
      <c r="AV32" s="109"/>
      <c r="AW32" s="110"/>
    </row>
    <row r="33" spans="1:49" ht="15" thickBot="1">
      <c r="A33" s="112" t="s">
        <v>94</v>
      </c>
      <c r="B33" s="113" t="s">
        <v>88</v>
      </c>
      <c r="C33" s="113" t="s">
        <v>88</v>
      </c>
      <c r="D33" s="113" t="s">
        <v>88</v>
      </c>
      <c r="E33" s="113" t="s">
        <v>88</v>
      </c>
      <c r="F33" s="113" t="s">
        <v>88</v>
      </c>
      <c r="G33" s="113" t="s">
        <v>88</v>
      </c>
      <c r="H33" s="113" t="s">
        <v>88</v>
      </c>
      <c r="I33" s="113" t="s">
        <v>88</v>
      </c>
      <c r="J33" s="113" t="s">
        <v>88</v>
      </c>
      <c r="K33" s="113" t="s">
        <v>88</v>
      </c>
      <c r="L33" s="113" t="s">
        <v>88</v>
      </c>
      <c r="M33" s="113" t="s">
        <v>88</v>
      </c>
      <c r="N33" s="113" t="s">
        <v>88</v>
      </c>
      <c r="O33" s="113" t="s">
        <v>88</v>
      </c>
      <c r="P33" s="113" t="s">
        <v>88</v>
      </c>
      <c r="Q33" s="114" t="s">
        <v>88</v>
      </c>
      <c r="R33" s="113" t="s">
        <v>88</v>
      </c>
      <c r="S33" s="113" t="s">
        <v>88</v>
      </c>
      <c r="T33" s="113" t="s">
        <v>88</v>
      </c>
      <c r="U33" s="113" t="s">
        <v>88</v>
      </c>
      <c r="V33" s="113" t="s">
        <v>88</v>
      </c>
      <c r="W33" s="113" t="s">
        <v>88</v>
      </c>
      <c r="X33" s="113" t="s">
        <v>88</v>
      </c>
      <c r="Y33" s="113" t="s">
        <v>88</v>
      </c>
      <c r="Z33" s="113" t="s">
        <v>88</v>
      </c>
      <c r="AA33" s="113" t="s">
        <v>88</v>
      </c>
      <c r="AB33" s="113" t="s">
        <v>88</v>
      </c>
      <c r="AC33" s="113" t="s">
        <v>88</v>
      </c>
      <c r="AD33" s="113" t="s">
        <v>88</v>
      </c>
      <c r="AE33" s="113" t="s">
        <v>88</v>
      </c>
      <c r="AF33" s="113" t="s">
        <v>88</v>
      </c>
      <c r="AG33" s="114" t="s">
        <v>88</v>
      </c>
      <c r="AH33" s="113" t="s">
        <v>88</v>
      </c>
      <c r="AI33" s="113" t="s">
        <v>88</v>
      </c>
      <c r="AJ33" s="113" t="s">
        <v>88</v>
      </c>
      <c r="AK33" s="113" t="s">
        <v>88</v>
      </c>
      <c r="AL33" s="113" t="s">
        <v>88</v>
      </c>
      <c r="AM33" s="113" t="s">
        <v>88</v>
      </c>
      <c r="AN33" s="113" t="s">
        <v>88</v>
      </c>
      <c r="AO33" s="113" t="s">
        <v>88</v>
      </c>
      <c r="AP33" s="113" t="s">
        <v>88</v>
      </c>
      <c r="AQ33" s="113" t="s">
        <v>88</v>
      </c>
      <c r="AR33" s="113" t="s">
        <v>88</v>
      </c>
      <c r="AS33" s="113" t="s">
        <v>88</v>
      </c>
      <c r="AT33" s="113" t="s">
        <v>88</v>
      </c>
      <c r="AU33" s="113" t="s">
        <v>88</v>
      </c>
      <c r="AV33" s="113" t="s">
        <v>88</v>
      </c>
      <c r="AW33" s="114" t="s">
        <v>88</v>
      </c>
    </row>
    <row r="34" spans="6:21" ht="13.5" thickBot="1">
      <c r="F34" s="117"/>
      <c r="U34" s="19"/>
    </row>
    <row r="35" spans="1:49" ht="14.25">
      <c r="A35" s="118" t="s">
        <v>95</v>
      </c>
      <c r="B35" s="117"/>
      <c r="C35" s="117"/>
      <c r="D35" s="117"/>
      <c r="E35" s="119">
        <v>1</v>
      </c>
      <c r="F35" s="120" t="s">
        <v>96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1"/>
      <c r="S35" s="122">
        <v>4</v>
      </c>
      <c r="T35" s="123" t="s">
        <v>97</v>
      </c>
      <c r="U35" s="123"/>
      <c r="V35" s="123"/>
      <c r="W35" s="123"/>
      <c r="X35" s="123"/>
      <c r="Y35" s="123"/>
      <c r="Z35" s="123"/>
      <c r="AA35" s="123"/>
      <c r="AB35" s="123"/>
      <c r="AC35" s="123"/>
      <c r="AD35" s="122">
        <v>7</v>
      </c>
      <c r="AE35" s="123" t="s">
        <v>98</v>
      </c>
      <c r="AF35" s="123"/>
      <c r="AG35" s="123"/>
      <c r="AH35" s="123"/>
      <c r="AI35" s="123"/>
      <c r="AJ35" s="123"/>
      <c r="AK35" s="123"/>
      <c r="AL35" s="123"/>
      <c r="AM35" s="123"/>
      <c r="AN35" s="124"/>
      <c r="AO35" s="125"/>
      <c r="AP35" s="126">
        <v>10</v>
      </c>
      <c r="AQ35" s="127" t="s">
        <v>99</v>
      </c>
      <c r="AR35" s="127"/>
      <c r="AS35" s="127"/>
      <c r="AT35" s="127"/>
      <c r="AU35" s="127"/>
      <c r="AV35" s="127"/>
      <c r="AW35" s="128"/>
    </row>
    <row r="36" spans="1:49" ht="12.75" customHeight="1">
      <c r="A36" s="129" t="s">
        <v>100</v>
      </c>
      <c r="B36" s="19"/>
      <c r="C36" s="19"/>
      <c r="D36" s="19"/>
      <c r="E36" s="130">
        <v>2</v>
      </c>
      <c r="F36" s="131" t="s">
        <v>101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2"/>
      <c r="S36" s="133">
        <v>5</v>
      </c>
      <c r="T36" s="134" t="s">
        <v>102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3">
        <v>8</v>
      </c>
      <c r="AE36" s="134" t="s">
        <v>103</v>
      </c>
      <c r="AF36" s="134"/>
      <c r="AG36" s="134"/>
      <c r="AH36" s="134"/>
      <c r="AI36" s="134"/>
      <c r="AJ36" s="134"/>
      <c r="AK36" s="134"/>
      <c r="AL36" s="134"/>
      <c r="AM36" s="134"/>
      <c r="AN36" s="134"/>
      <c r="AO36" s="135"/>
      <c r="AP36" s="136">
        <v>11</v>
      </c>
      <c r="AQ36" s="137" t="s">
        <v>104</v>
      </c>
      <c r="AR36" s="137"/>
      <c r="AS36" s="137"/>
      <c r="AT36" s="137"/>
      <c r="AU36" s="137"/>
      <c r="AV36" s="137"/>
      <c r="AW36" s="138"/>
    </row>
    <row r="37" spans="1:49" ht="12.75" customHeight="1" thickBot="1">
      <c r="A37" s="139"/>
      <c r="B37" s="23"/>
      <c r="C37" s="23"/>
      <c r="D37" s="23"/>
      <c r="E37" s="140">
        <v>3</v>
      </c>
      <c r="F37" s="141" t="s">
        <v>105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  <c r="S37" s="143">
        <v>6</v>
      </c>
      <c r="T37" s="144" t="s">
        <v>106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5">
        <v>9</v>
      </c>
      <c r="AE37" s="146" t="s">
        <v>107</v>
      </c>
      <c r="AF37" s="146"/>
      <c r="AG37" s="146"/>
      <c r="AH37" s="146"/>
      <c r="AI37" s="146"/>
      <c r="AJ37" s="146"/>
      <c r="AK37" s="146"/>
      <c r="AL37" s="146"/>
      <c r="AM37" s="146"/>
      <c r="AN37" s="146"/>
      <c r="AO37" s="147"/>
      <c r="AP37" s="148"/>
      <c r="AQ37" s="149"/>
      <c r="AR37" s="149"/>
      <c r="AS37" s="149"/>
      <c r="AT37" s="149"/>
      <c r="AU37" s="149"/>
      <c r="AV37" s="149"/>
      <c r="AW37" s="150"/>
    </row>
    <row r="39" ht="12.75">
      <c r="AO39" s="2" t="s">
        <v>108</v>
      </c>
    </row>
  </sheetData>
  <printOptions/>
  <pageMargins left="0.1968503937007874" right="0.2362204724409449" top="0.4" bottom="0.1968503937007874" header="0.1968503937007874" footer="0.1968503937007874"/>
  <pageSetup horizontalDpi="600" verticalDpi="600" orientation="landscape" paperSize="9" r:id="rId2"/>
  <headerFooter alignWithMargins="0">
    <oddHeader>&amp;C&amp;16&amp;UMachine downtimes</oddHeader>
    <oddFooter xml:space="preserve">&amp;C&amp;A&amp;Rrevision 01,  04.01.2001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pane ySplit="5" topLeftCell="BM6" activePane="bottomLeft" state="frozen"/>
      <selection pane="topLeft" activeCell="A1" sqref="A1"/>
      <selection pane="bottomLeft" activeCell="H12" sqref="H12"/>
    </sheetView>
  </sheetViews>
  <sheetFormatPr defaultColWidth="8.88671875" defaultRowHeight="15"/>
  <cols>
    <col min="1" max="1" width="7.77734375" style="0" customWidth="1"/>
    <col min="2" max="2" width="9.4453125" style="0" customWidth="1"/>
    <col min="3" max="3" width="5.99609375" style="0" customWidth="1"/>
    <col min="4" max="4" width="11.5546875" style="0" customWidth="1"/>
    <col min="5" max="5" width="9.10546875" style="0" bestFit="1" customWidth="1"/>
    <col min="6" max="6" width="6.3359375" style="0" bestFit="1" customWidth="1"/>
    <col min="7" max="7" width="5.99609375" style="0" bestFit="1" customWidth="1"/>
    <col min="8" max="8" width="7.3359375" style="0" bestFit="1" customWidth="1"/>
    <col min="9" max="9" width="5.99609375" style="0" bestFit="1" customWidth="1"/>
    <col min="10" max="10" width="6.3359375" style="0" bestFit="1" customWidth="1"/>
    <col min="11" max="11" width="5.3359375" style="0" bestFit="1" customWidth="1"/>
    <col min="12" max="12" width="8.3359375" style="0" bestFit="1" customWidth="1"/>
    <col min="13" max="13" width="7.4453125" style="0" bestFit="1" customWidth="1"/>
    <col min="14" max="14" width="5.5546875" style="0" bestFit="1" customWidth="1"/>
    <col min="15" max="15" width="6.4453125" style="0" bestFit="1" customWidth="1"/>
    <col min="16" max="16" width="8.99609375" style="0" bestFit="1" customWidth="1"/>
    <col min="17" max="17" width="8.4453125" style="0" bestFit="1" customWidth="1"/>
    <col min="18" max="18" width="7.3359375" style="0" bestFit="1" customWidth="1"/>
    <col min="19" max="19" width="6.5546875" style="0" bestFit="1" customWidth="1"/>
    <col min="20" max="20" width="13.77734375" style="0" customWidth="1"/>
    <col min="21" max="21" width="10.88671875" style="0" bestFit="1" customWidth="1"/>
    <col min="22" max="22" width="6.3359375" style="0" bestFit="1" customWidth="1"/>
    <col min="23" max="16384" width="11.5546875" style="0" customWidth="1"/>
  </cols>
  <sheetData>
    <row r="1" spans="1:23" ht="15">
      <c r="A1" s="151"/>
      <c r="B1" s="152"/>
      <c r="C1" s="153"/>
      <c r="D1" s="154"/>
      <c r="E1" s="155"/>
      <c r="F1" s="152"/>
      <c r="G1" s="153">
        <f>SUBTOTAL(2,G6:G14959)</f>
        <v>0</v>
      </c>
      <c r="H1" s="153">
        <f>SUBTOTAL(2,H6:H14958)</f>
        <v>2</v>
      </c>
      <c r="I1" s="153">
        <f>SUBTOTAL(2,I6:I14959)</f>
        <v>0</v>
      </c>
      <c r="J1" s="153">
        <f>SUBTOTAL(2,J6:J14959)</f>
        <v>1</v>
      </c>
      <c r="K1" s="153">
        <f>SUBTOTAL(2,K6:K14959)</f>
        <v>1</v>
      </c>
      <c r="L1" s="153">
        <f>SUBTOTAL(2,L6:L14959)</f>
        <v>1</v>
      </c>
      <c r="M1" s="153">
        <f>SUBTOTAL(2,M6:M14959)</f>
        <v>1</v>
      </c>
      <c r="N1" s="153">
        <f>SUBTOTAL(2,N6:N14958)</f>
        <v>0</v>
      </c>
      <c r="O1" s="153">
        <f>SUBTOTAL(2,O6:O14959)</f>
        <v>0</v>
      </c>
      <c r="P1" s="151">
        <f>SUBTOTAL(2,P6:P14959)</f>
        <v>0</v>
      </c>
      <c r="Q1" s="151"/>
      <c r="R1" s="156">
        <f>SUBTOTAL(2,R6:R14959)</f>
        <v>0</v>
      </c>
      <c r="S1" s="153"/>
      <c r="T1" s="157"/>
      <c r="U1" s="158"/>
      <c r="V1" s="157"/>
      <c r="W1" s="157"/>
    </row>
    <row r="2" spans="1:23" ht="15">
      <c r="A2" s="151"/>
      <c r="B2" s="152"/>
      <c r="C2" s="153"/>
      <c r="D2" s="154"/>
      <c r="E2" s="155"/>
      <c r="F2" s="159"/>
      <c r="G2" s="160" t="s">
        <v>109</v>
      </c>
      <c r="H2" s="160" t="s">
        <v>110</v>
      </c>
      <c r="I2" s="161" t="s">
        <v>111</v>
      </c>
      <c r="J2" s="162" t="s">
        <v>112</v>
      </c>
      <c r="K2" s="162" t="s">
        <v>113</v>
      </c>
      <c r="L2" s="162" t="s">
        <v>114</v>
      </c>
      <c r="M2" s="162" t="s">
        <v>115</v>
      </c>
      <c r="N2" s="162" t="s">
        <v>116</v>
      </c>
      <c r="O2" s="163" t="s">
        <v>117</v>
      </c>
      <c r="P2" s="164" t="s">
        <v>118</v>
      </c>
      <c r="Q2" s="165" t="s">
        <v>119</v>
      </c>
      <c r="R2" s="166" t="s">
        <v>120</v>
      </c>
      <c r="S2" s="153" t="s">
        <v>121</v>
      </c>
      <c r="T2" s="167" t="s">
        <v>122</v>
      </c>
      <c r="U2" s="157"/>
      <c r="V2" s="157"/>
      <c r="W2" s="157"/>
    </row>
    <row r="3" spans="1:23" ht="23.25">
      <c r="A3" s="168" t="s">
        <v>123</v>
      </c>
      <c r="B3" s="152"/>
      <c r="C3" s="153"/>
      <c r="D3" s="169"/>
      <c r="E3" s="155"/>
      <c r="F3" s="152"/>
      <c r="G3" s="153">
        <f>SUBTOTAL(9,G6:G13959)</f>
        <v>0</v>
      </c>
      <c r="H3" s="153">
        <f>SUBTOTAL(9,H6:H13958)</f>
        <v>2</v>
      </c>
      <c r="I3" s="153">
        <f>SUBTOTAL(9,I6:I13959)</f>
        <v>0</v>
      </c>
      <c r="J3" s="153">
        <f>SUBTOTAL(9,J6:J13959)</f>
        <v>1.25</v>
      </c>
      <c r="K3" s="153">
        <f>SUBTOTAL(9,K6:K13959)</f>
        <v>0.75</v>
      </c>
      <c r="L3" s="153">
        <f>SUBTOTAL(9,L6:L13959)</f>
        <v>0.5</v>
      </c>
      <c r="M3" s="153">
        <f>SUBTOTAL(9,M6:M13959)</f>
        <v>0.5</v>
      </c>
      <c r="N3" s="153">
        <f>SUBTOTAL(9,N6:N13958)</f>
        <v>0</v>
      </c>
      <c r="O3" s="153">
        <f>SUBTOTAL(9,O6:O13959)</f>
        <v>0</v>
      </c>
      <c r="P3" s="151">
        <f>SUBTOTAL(9,P6:P13959)</f>
        <v>0</v>
      </c>
      <c r="Q3" s="151"/>
      <c r="R3" s="156">
        <f>SUBTOTAL(9,R6:R13959)</f>
        <v>0</v>
      </c>
      <c r="S3" s="153">
        <f>SUM(G3:R3)</f>
        <v>5</v>
      </c>
      <c r="T3" s="158" t="s">
        <v>124</v>
      </c>
      <c r="U3" s="157"/>
      <c r="V3" s="157"/>
      <c r="W3" s="157"/>
    </row>
    <row r="4" spans="1:23" ht="15">
      <c r="A4" s="151"/>
      <c r="B4" s="152"/>
      <c r="C4" s="153"/>
      <c r="D4" s="154"/>
      <c r="E4" s="155"/>
      <c r="F4" s="152"/>
      <c r="G4" s="170">
        <f aca="true" t="shared" si="0" ref="G4:P4">+G3/$S$3</f>
        <v>0</v>
      </c>
      <c r="H4" s="170">
        <f t="shared" si="0"/>
        <v>0.4</v>
      </c>
      <c r="I4" s="170">
        <f t="shared" si="0"/>
        <v>0</v>
      </c>
      <c r="J4" s="170">
        <f t="shared" si="0"/>
        <v>0.25</v>
      </c>
      <c r="K4" s="170">
        <f t="shared" si="0"/>
        <v>0.15</v>
      </c>
      <c r="L4" s="170">
        <f t="shared" si="0"/>
        <v>0.1</v>
      </c>
      <c r="M4" s="170">
        <f t="shared" si="0"/>
        <v>0.1</v>
      </c>
      <c r="N4" s="170">
        <f t="shared" si="0"/>
        <v>0</v>
      </c>
      <c r="O4" s="171">
        <f t="shared" si="0"/>
        <v>0</v>
      </c>
      <c r="P4" s="171">
        <f t="shared" si="0"/>
        <v>0</v>
      </c>
      <c r="Q4" s="171"/>
      <c r="R4" s="172">
        <f>+R3/$S$3</f>
        <v>0</v>
      </c>
      <c r="S4" s="170">
        <v>1</v>
      </c>
      <c r="T4" s="157"/>
      <c r="U4" s="158"/>
      <c r="V4" s="157"/>
      <c r="W4" s="157"/>
    </row>
    <row r="5" spans="1:23" ht="15.75" thickBot="1">
      <c r="A5" s="173" t="s">
        <v>125</v>
      </c>
      <c r="B5" s="174" t="s">
        <v>126</v>
      </c>
      <c r="C5" s="173" t="s">
        <v>127</v>
      </c>
      <c r="D5" s="175" t="s">
        <v>128</v>
      </c>
      <c r="E5" s="176" t="s">
        <v>129</v>
      </c>
      <c r="F5" s="174" t="s">
        <v>130</v>
      </c>
      <c r="G5" s="177" t="s">
        <v>109</v>
      </c>
      <c r="H5" s="177" t="s">
        <v>110</v>
      </c>
      <c r="I5" s="178" t="s">
        <v>111</v>
      </c>
      <c r="J5" s="179" t="s">
        <v>112</v>
      </c>
      <c r="K5" s="179" t="s">
        <v>113</v>
      </c>
      <c r="L5" s="179" t="s">
        <v>114</v>
      </c>
      <c r="M5" s="179" t="s">
        <v>115</v>
      </c>
      <c r="N5" s="179" t="s">
        <v>116</v>
      </c>
      <c r="O5" s="180" t="s">
        <v>117</v>
      </c>
      <c r="P5" s="181" t="s">
        <v>118</v>
      </c>
      <c r="Q5" s="182" t="s">
        <v>119</v>
      </c>
      <c r="R5" s="183" t="s">
        <v>120</v>
      </c>
      <c r="S5" s="173" t="s">
        <v>121</v>
      </c>
      <c r="T5" s="184" t="s">
        <v>131</v>
      </c>
      <c r="U5" s="185" t="s">
        <v>132</v>
      </c>
      <c r="V5" s="186" t="s">
        <v>133</v>
      </c>
      <c r="W5" s="157"/>
    </row>
    <row r="6" spans="1:22" ht="15.75" thickTop="1">
      <c r="A6" s="151">
        <v>1</v>
      </c>
      <c r="B6" s="152" t="s">
        <v>134</v>
      </c>
      <c r="C6" s="153">
        <v>3</v>
      </c>
      <c r="D6" s="154" t="s">
        <v>135</v>
      </c>
      <c r="E6" s="155">
        <v>36893</v>
      </c>
      <c r="F6" s="152" t="s">
        <v>136</v>
      </c>
      <c r="G6" s="153"/>
      <c r="H6" s="153"/>
      <c r="I6" s="153"/>
      <c r="J6" s="153"/>
      <c r="K6" s="153"/>
      <c r="L6" s="153">
        <v>0.5</v>
      </c>
      <c r="M6" s="153">
        <v>0.5</v>
      </c>
      <c r="N6" s="153"/>
      <c r="O6" s="151"/>
      <c r="P6" s="151"/>
      <c r="Q6" s="151"/>
      <c r="R6" s="156"/>
      <c r="S6">
        <f>SUM(G6:R6)</f>
        <v>1</v>
      </c>
      <c r="T6">
        <f>SUM(J6:N6)</f>
        <v>1</v>
      </c>
      <c r="U6">
        <f>SUM(O5:Q5)</f>
        <v>0</v>
      </c>
      <c r="V6">
        <f>SUM(G6:I6)</f>
        <v>0</v>
      </c>
    </row>
    <row r="7" spans="1:21" ht="15">
      <c r="A7" s="151">
        <v>1</v>
      </c>
      <c r="B7" s="152" t="s">
        <v>134</v>
      </c>
      <c r="C7" s="153">
        <v>1</v>
      </c>
      <c r="D7" s="154" t="s">
        <v>137</v>
      </c>
      <c r="E7" s="155">
        <v>36894</v>
      </c>
      <c r="F7" s="152" t="s">
        <v>136</v>
      </c>
      <c r="G7" s="153"/>
      <c r="H7" s="153">
        <v>1</v>
      </c>
      <c r="I7" s="153"/>
      <c r="J7" s="153"/>
      <c r="K7" s="153"/>
      <c r="L7" s="153"/>
      <c r="M7" s="153"/>
      <c r="N7" s="153"/>
      <c r="O7" s="151"/>
      <c r="P7" s="151"/>
      <c r="Q7" s="151"/>
      <c r="R7" s="156"/>
      <c r="S7">
        <f>SUM(G7:R7)</f>
        <v>1</v>
      </c>
      <c r="T7">
        <f>SUM(J7:N7)</f>
        <v>0</v>
      </c>
      <c r="U7">
        <f>SUM(O6:Q6)</f>
        <v>0</v>
      </c>
    </row>
    <row r="8" spans="1:21" ht="15">
      <c r="A8" s="151">
        <v>1</v>
      </c>
      <c r="B8" s="152" t="s">
        <v>134</v>
      </c>
      <c r="C8" s="153">
        <v>1</v>
      </c>
      <c r="D8" s="154" t="s">
        <v>138</v>
      </c>
      <c r="E8" s="155">
        <v>36896</v>
      </c>
      <c r="F8" s="152" t="s">
        <v>136</v>
      </c>
      <c r="G8" s="153"/>
      <c r="H8" s="153">
        <v>1</v>
      </c>
      <c r="I8" s="153"/>
      <c r="J8" s="153"/>
      <c r="K8" s="153">
        <v>0.75</v>
      </c>
      <c r="L8" s="153"/>
      <c r="M8" s="153"/>
      <c r="N8" s="153"/>
      <c r="O8" s="151"/>
      <c r="P8" s="151"/>
      <c r="Q8" s="151"/>
      <c r="R8" s="156"/>
      <c r="S8">
        <f>SUM(G8:R8)</f>
        <v>1.75</v>
      </c>
      <c r="T8">
        <f>SUM(J8:N8)</f>
        <v>0.75</v>
      </c>
      <c r="U8">
        <f>SUM(O7:Q7)</f>
        <v>0</v>
      </c>
    </row>
    <row r="9" spans="1:21" ht="15">
      <c r="A9" s="151">
        <v>1</v>
      </c>
      <c r="B9" s="152" t="s">
        <v>134</v>
      </c>
      <c r="C9" s="153">
        <v>2</v>
      </c>
      <c r="D9" s="154" t="s">
        <v>138</v>
      </c>
      <c r="E9" s="155">
        <v>36896</v>
      </c>
      <c r="F9" s="152" t="s">
        <v>136</v>
      </c>
      <c r="G9" s="153"/>
      <c r="H9" s="153"/>
      <c r="I9" s="153"/>
      <c r="J9" s="153">
        <v>1.25</v>
      </c>
      <c r="K9" s="153"/>
      <c r="L9" s="153"/>
      <c r="M9" s="153"/>
      <c r="N9" s="153"/>
      <c r="O9" s="151"/>
      <c r="P9" s="151"/>
      <c r="Q9" s="151"/>
      <c r="R9" s="156"/>
      <c r="S9">
        <f>SUM(G9:R9)</f>
        <v>1.25</v>
      </c>
      <c r="T9">
        <f>SUM(J9:N9)</f>
        <v>1.25</v>
      </c>
      <c r="U9">
        <f>SUM(O8:Q8)</f>
        <v>0</v>
      </c>
    </row>
  </sheetData>
  <dataValidations count="9">
    <dataValidation type="list" allowBlank="1" showDropDown="1" showInputMessage="1" showErrorMessage="1" errorTitle="Bereichsüberschreitung" error="Nur 01-001, 01-010, 01-020 zulässig !" sqref="B6:B9 B1 B3:B4">
      <formula1>$Z$3:$AB$3</formula1>
    </dataValidation>
    <dataValidation type="date" allowBlank="1" showInputMessage="1" showErrorMessage="1" errorTitle="Bereichsüberschreitung" error="Wert darf nur zwischen 1.1. und heute liegen !" sqref="E6:E9 E1 E3:E4">
      <formula1>36892</formula1>
      <formula2>TODAY()</formula2>
    </dataValidation>
    <dataValidation type="decimal" operator="lessThanOrEqual" allowBlank="1" showInputMessage="1" showErrorMessage="1" sqref="S6:S9">
      <formula1>8</formula1>
    </dataValidation>
    <dataValidation type="decimal" allowBlank="1" showInputMessage="1" showErrorMessage="1" errorTitle="Bereichsüberschreitung" error="Nur Werte zwischen 0 und 8 sind zulässig !" sqref="G6:R9 G1:R1 G3:R4">
      <formula1>0</formula1>
      <formula2>8</formula2>
    </dataValidation>
    <dataValidation type="whole" allowBlank="1" showInputMessage="1" showErrorMessage="1" errorTitle="Berichsüberschreitung" error="Nur Werte von 1 bis 30 zulässig !!" sqref="A6:A9 A1 A4">
      <formula1>0</formula1>
      <formula2>30</formula2>
    </dataValidation>
    <dataValidation type="whole" allowBlank="1" showInputMessage="1" showErrorMessage="1" errorTitle="Bereichsüberschreitung" error="Nur ganze Zahl zwischen 1 und 3 zulässig !" sqref="C6:C9 C1 C3:C4">
      <formula1>1</formula1>
      <formula2>3</formula2>
    </dataValidation>
    <dataValidation type="textLength" operator="lessThanOrEqual" allowBlank="1" showInputMessage="1" showErrorMessage="1" errorTitle="Bereichsüberschreitung" error="Textlänge maximal 11 Zeichen !" sqref="D6:D9 D1 D3:D4">
      <formula1>11</formula1>
    </dataValidation>
    <dataValidation type="textLength" operator="equal" allowBlank="1" showInputMessage="1" showErrorMessage="1" errorTitle="Bereichsüberschreitung" error="Textlänge muss 5 Zeichen sein (WW-JJ) !" sqref="F6:F9 F1 F3:F4">
      <formula1>5</formula1>
    </dataValidation>
    <dataValidation type="custom" allowBlank="1" showInputMessage="1" errorTitle="Berichsüberschreitung" error="Nur Werte von 1 bis 30 zulässig !!" sqref="A3">
      <formula1>0</formula1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scale="63" r:id="rId1"/>
  <headerFooter alignWithMargins="0">
    <oddFooter>&amp;C&amp;A&amp;RRevision 01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C80"/>
  <sheetViews>
    <sheetView showGridLines="0" workbookViewId="0" topLeftCell="A42">
      <selection activeCell="G57" sqref="G57"/>
    </sheetView>
  </sheetViews>
  <sheetFormatPr defaultColWidth="5.88671875" defaultRowHeight="15"/>
  <cols>
    <col min="1" max="1" width="4.10546875" style="188" customWidth="1"/>
    <col min="2" max="5" width="6.77734375" style="188" customWidth="1"/>
    <col min="6" max="6" width="11.88671875" style="188" customWidth="1"/>
    <col min="7" max="7" width="6.77734375" style="188" customWidth="1"/>
    <col min="8" max="9" width="5.88671875" style="188" customWidth="1"/>
    <col min="10" max="10" width="6.3359375" style="188" customWidth="1"/>
    <col min="11" max="26" width="5.88671875" style="188" customWidth="1"/>
    <col min="27" max="28" width="6.77734375" style="188" customWidth="1"/>
    <col min="29" max="29" width="20.10546875" style="188" customWidth="1"/>
    <col min="30" max="16384" width="5.88671875" style="188" customWidth="1"/>
  </cols>
  <sheetData>
    <row r="3" ht="18.75">
      <c r="A3" s="187" t="s">
        <v>139</v>
      </c>
    </row>
    <row r="4" ht="12">
      <c r="C4" s="189"/>
    </row>
    <row r="5" spans="2:3" ht="12">
      <c r="B5" s="190" t="s">
        <v>140</v>
      </c>
      <c r="C5" s="190" t="s">
        <v>141</v>
      </c>
    </row>
    <row r="6" spans="1:3" ht="12">
      <c r="A6" s="189"/>
      <c r="B6" s="190" t="s">
        <v>142</v>
      </c>
      <c r="C6" s="190" t="s">
        <v>143</v>
      </c>
    </row>
    <row r="7" spans="1:3" ht="12">
      <c r="A7" s="189"/>
      <c r="B7" s="190" t="s">
        <v>144</v>
      </c>
      <c r="C7" s="190" t="s">
        <v>145</v>
      </c>
    </row>
    <row r="8" ht="12">
      <c r="A8" s="189"/>
    </row>
    <row r="10" spans="1:29" ht="12">
      <c r="A10" s="191" t="s">
        <v>59</v>
      </c>
      <c r="B10" s="192" t="s">
        <v>22</v>
      </c>
      <c r="C10" s="192" t="s">
        <v>146</v>
      </c>
      <c r="D10" s="193" t="s">
        <v>147</v>
      </c>
      <c r="E10" s="193" t="s">
        <v>148</v>
      </c>
      <c r="F10" s="194" t="s">
        <v>149</v>
      </c>
      <c r="G10" s="189"/>
      <c r="H10" s="189"/>
      <c r="AA10" s="189"/>
      <c r="AB10" s="189"/>
      <c r="AC10" s="189"/>
    </row>
    <row r="11" spans="1:29" ht="12">
      <c r="A11" s="189" t="s">
        <v>150</v>
      </c>
      <c r="AA11" s="189"/>
      <c r="AB11" s="189"/>
      <c r="AC11" s="189"/>
    </row>
    <row r="12" spans="1:7" ht="12">
      <c r="A12" s="189"/>
      <c r="B12" s="195" t="s">
        <v>151</v>
      </c>
      <c r="C12" s="196">
        <f>AVERAGE(F14:F25)</f>
        <v>0.6333333333333334</v>
      </c>
      <c r="D12" s="196">
        <f>C12-STDEV(F14:F25)</f>
        <v>0.5498486223396615</v>
      </c>
      <c r="E12" s="196">
        <f>C12+STDEV(F14:F25)</f>
        <v>0.7168180443270054</v>
      </c>
      <c r="F12" s="197"/>
      <c r="G12" s="197"/>
    </row>
    <row r="13" ht="12">
      <c r="A13" s="189" t="s">
        <v>150</v>
      </c>
    </row>
    <row r="14" spans="1:29" ht="12">
      <c r="A14" s="190" t="s">
        <v>152</v>
      </c>
      <c r="B14" s="198">
        <v>0.61</v>
      </c>
      <c r="C14" s="196">
        <f aca="true" t="shared" si="0" ref="C14:C25">C$12</f>
        <v>0.6333333333333334</v>
      </c>
      <c r="D14" s="196">
        <f>D12</f>
        <v>0.5498486223396615</v>
      </c>
      <c r="E14" s="199">
        <f>E12</f>
        <v>0.7168180443270054</v>
      </c>
      <c r="F14" s="200">
        <v>0.65</v>
      </c>
      <c r="G14" s="197"/>
      <c r="I14" s="190"/>
      <c r="AA14" s="189"/>
      <c r="AB14" s="189"/>
      <c r="AC14" s="189"/>
    </row>
    <row r="15" spans="1:29" ht="12">
      <c r="A15" s="190" t="s">
        <v>153</v>
      </c>
      <c r="B15" s="198">
        <v>0.58</v>
      </c>
      <c r="C15" s="196">
        <f t="shared" si="0"/>
        <v>0.6333333333333334</v>
      </c>
      <c r="D15" s="196">
        <f>D14</f>
        <v>0.5498486223396615</v>
      </c>
      <c r="E15" s="199">
        <f>E14</f>
        <v>0.7168180443270054</v>
      </c>
      <c r="F15" s="200">
        <f>F14</f>
        <v>0.65</v>
      </c>
      <c r="G15" s="197"/>
      <c r="H15" s="197"/>
      <c r="I15" s="190"/>
      <c r="AA15" s="189"/>
      <c r="AB15" s="189"/>
      <c r="AC15" s="189"/>
    </row>
    <row r="16" spans="1:28" ht="12">
      <c r="A16" s="190" t="s">
        <v>154</v>
      </c>
      <c r="B16" s="198">
        <v>0.68</v>
      </c>
      <c r="C16" s="196">
        <f t="shared" si="0"/>
        <v>0.6333333333333334</v>
      </c>
      <c r="D16" s="196">
        <f>D14</f>
        <v>0.5498486223396615</v>
      </c>
      <c r="E16" s="199">
        <f>E14</f>
        <v>0.7168180443270054</v>
      </c>
      <c r="F16" s="200">
        <f>F14</f>
        <v>0.65</v>
      </c>
      <c r="G16" s="197"/>
      <c r="H16" s="197"/>
      <c r="I16" s="190"/>
      <c r="AB16" s="201"/>
    </row>
    <row r="17" spans="1:9" ht="12">
      <c r="A17" s="190" t="s">
        <v>155</v>
      </c>
      <c r="B17" s="198">
        <v>0.7</v>
      </c>
      <c r="C17" s="196">
        <f t="shared" si="0"/>
        <v>0.6333333333333334</v>
      </c>
      <c r="D17" s="196">
        <f aca="true" t="shared" si="1" ref="D17:E25">D15</f>
        <v>0.5498486223396615</v>
      </c>
      <c r="E17" s="199">
        <f t="shared" si="1"/>
        <v>0.7168180443270054</v>
      </c>
      <c r="F17" s="200">
        <v>0.7</v>
      </c>
      <c r="G17" s="197"/>
      <c r="H17" s="197"/>
      <c r="I17" s="190"/>
    </row>
    <row r="18" spans="1:9" ht="12">
      <c r="A18" s="190" t="s">
        <v>156</v>
      </c>
      <c r="B18" s="198">
        <v>0.68</v>
      </c>
      <c r="C18" s="196">
        <f t="shared" si="0"/>
        <v>0.6333333333333334</v>
      </c>
      <c r="D18" s="196">
        <f t="shared" si="1"/>
        <v>0.5498486223396615</v>
      </c>
      <c r="E18" s="199">
        <f t="shared" si="1"/>
        <v>0.7168180443270054</v>
      </c>
      <c r="F18" s="200">
        <f>F16</f>
        <v>0.65</v>
      </c>
      <c r="G18" s="197"/>
      <c r="H18" s="197"/>
      <c r="I18" s="190"/>
    </row>
    <row r="19" spans="1:9" ht="12">
      <c r="A19" s="190" t="s">
        <v>157</v>
      </c>
      <c r="B19" s="198">
        <v>0.69</v>
      </c>
      <c r="C19" s="196">
        <f t="shared" si="0"/>
        <v>0.6333333333333334</v>
      </c>
      <c r="D19" s="196">
        <f t="shared" si="1"/>
        <v>0.5498486223396615</v>
      </c>
      <c r="E19" s="199">
        <f t="shared" si="1"/>
        <v>0.7168180443270054</v>
      </c>
      <c r="F19" s="200">
        <f>F17</f>
        <v>0.7</v>
      </c>
      <c r="G19" s="197"/>
      <c r="H19" s="197"/>
      <c r="I19" s="190"/>
    </row>
    <row r="20" spans="1:9" ht="12">
      <c r="A20" s="190" t="s">
        <v>158</v>
      </c>
      <c r="B20" s="198">
        <v>0.7</v>
      </c>
      <c r="C20" s="196">
        <f t="shared" si="0"/>
        <v>0.6333333333333334</v>
      </c>
      <c r="D20" s="196">
        <f t="shared" si="1"/>
        <v>0.5498486223396615</v>
      </c>
      <c r="E20" s="199">
        <f t="shared" si="1"/>
        <v>0.7168180443270054</v>
      </c>
      <c r="F20" s="200">
        <v>0.5</v>
      </c>
      <c r="G20" s="197"/>
      <c r="H20" s="197"/>
      <c r="I20" s="190"/>
    </row>
    <row r="21" spans="1:9" ht="12">
      <c r="A21" s="190" t="s">
        <v>159</v>
      </c>
      <c r="B21" s="198">
        <v>0.56</v>
      </c>
      <c r="C21" s="196">
        <f t="shared" si="0"/>
        <v>0.6333333333333334</v>
      </c>
      <c r="D21" s="196">
        <f t="shared" si="1"/>
        <v>0.5498486223396615</v>
      </c>
      <c r="E21" s="199">
        <f t="shared" si="1"/>
        <v>0.7168180443270054</v>
      </c>
      <c r="F21" s="200">
        <f>F19</f>
        <v>0.7</v>
      </c>
      <c r="G21" s="197"/>
      <c r="H21" s="197"/>
      <c r="I21" s="190"/>
    </row>
    <row r="22" spans="1:9" ht="12">
      <c r="A22" s="190" t="s">
        <v>160</v>
      </c>
      <c r="B22" s="198"/>
      <c r="C22" s="196">
        <f t="shared" si="0"/>
        <v>0.6333333333333334</v>
      </c>
      <c r="D22" s="196">
        <f t="shared" si="1"/>
        <v>0.5498486223396615</v>
      </c>
      <c r="E22" s="199">
        <f t="shared" si="1"/>
        <v>0.7168180443270054</v>
      </c>
      <c r="F22" s="200">
        <f>F20</f>
        <v>0.5</v>
      </c>
      <c r="G22" s="197"/>
      <c r="H22" s="197"/>
      <c r="I22" s="190"/>
    </row>
    <row r="23" spans="1:9" ht="12">
      <c r="A23" s="190" t="s">
        <v>161</v>
      </c>
      <c r="B23" s="198"/>
      <c r="C23" s="196">
        <f t="shared" si="0"/>
        <v>0.6333333333333334</v>
      </c>
      <c r="D23" s="196">
        <f t="shared" si="1"/>
        <v>0.5498486223396615</v>
      </c>
      <c r="E23" s="199">
        <f t="shared" si="1"/>
        <v>0.7168180443270054</v>
      </c>
      <c r="F23" s="200">
        <f>F21</f>
        <v>0.7</v>
      </c>
      <c r="G23" s="197"/>
      <c r="H23" s="197"/>
      <c r="I23" s="190"/>
    </row>
    <row r="24" spans="1:9" ht="12">
      <c r="A24" s="202" t="s">
        <v>162</v>
      </c>
      <c r="B24" s="198"/>
      <c r="C24" s="196">
        <f t="shared" si="0"/>
        <v>0.6333333333333334</v>
      </c>
      <c r="D24" s="196">
        <f t="shared" si="1"/>
        <v>0.5498486223396615</v>
      </c>
      <c r="E24" s="199">
        <f t="shared" si="1"/>
        <v>0.7168180443270054</v>
      </c>
      <c r="F24" s="200">
        <f>F22</f>
        <v>0.5</v>
      </c>
      <c r="G24" s="197"/>
      <c r="H24" s="197"/>
      <c r="I24" s="190"/>
    </row>
    <row r="25" spans="1:9" ht="12">
      <c r="A25" s="202" t="s">
        <v>163</v>
      </c>
      <c r="B25" s="198"/>
      <c r="C25" s="196">
        <f t="shared" si="0"/>
        <v>0.6333333333333334</v>
      </c>
      <c r="D25" s="196">
        <f t="shared" si="1"/>
        <v>0.5498486223396615</v>
      </c>
      <c r="E25" s="199">
        <f t="shared" si="1"/>
        <v>0.7168180443270054</v>
      </c>
      <c r="F25" s="200">
        <f>F23</f>
        <v>0.7</v>
      </c>
      <c r="G25" s="197"/>
      <c r="H25" s="197"/>
      <c r="I25" s="190"/>
    </row>
    <row r="26" spans="1:9" ht="12">
      <c r="A26" s="202"/>
      <c r="B26" s="198"/>
      <c r="C26" s="196"/>
      <c r="D26" s="196"/>
      <c r="E26" s="199"/>
      <c r="F26" s="200"/>
      <c r="G26" s="197"/>
      <c r="H26" s="197"/>
      <c r="I26" s="190"/>
    </row>
    <row r="27" spans="1:9" ht="12">
      <c r="A27" s="202"/>
      <c r="B27" s="198"/>
      <c r="C27" s="196"/>
      <c r="D27" s="196"/>
      <c r="E27" s="199"/>
      <c r="F27" s="200"/>
      <c r="G27" s="197"/>
      <c r="H27" s="197"/>
      <c r="I27" s="190"/>
    </row>
    <row r="28" spans="1:9" ht="12">
      <c r="A28" s="202"/>
      <c r="B28" s="198"/>
      <c r="C28" s="196"/>
      <c r="D28" s="196"/>
      <c r="E28" s="199"/>
      <c r="F28" s="200"/>
      <c r="G28" s="197"/>
      <c r="H28" s="197"/>
      <c r="I28" s="190"/>
    </row>
    <row r="29" spans="1:9" ht="12">
      <c r="A29" s="202"/>
      <c r="B29" s="198"/>
      <c r="C29" s="196"/>
      <c r="D29" s="196"/>
      <c r="E29" s="199"/>
      <c r="F29" s="200"/>
      <c r="G29" s="197"/>
      <c r="H29" s="197"/>
      <c r="I29" s="190"/>
    </row>
    <row r="30" spans="1:9" ht="12">
      <c r="A30" s="202"/>
      <c r="B30" s="198"/>
      <c r="C30" s="196"/>
      <c r="D30" s="196"/>
      <c r="E30" s="199"/>
      <c r="F30" s="200"/>
      <c r="G30" s="197"/>
      <c r="H30" s="197"/>
      <c r="I30" s="190"/>
    </row>
    <row r="31" spans="1:9" ht="12">
      <c r="A31" s="202"/>
      <c r="B31" s="198"/>
      <c r="C31" s="196"/>
      <c r="D31" s="196"/>
      <c r="E31" s="199"/>
      <c r="F31" s="200"/>
      <c r="G31" s="197"/>
      <c r="H31" s="197"/>
      <c r="I31" s="190"/>
    </row>
    <row r="32" spans="1:9" ht="12">
      <c r="A32" s="203"/>
      <c r="B32" s="197"/>
      <c r="C32" s="197"/>
      <c r="D32" s="197"/>
      <c r="E32" s="197"/>
      <c r="F32" s="197"/>
      <c r="G32" s="197"/>
      <c r="H32" s="197"/>
      <c r="I32" s="190"/>
    </row>
    <row r="33" spans="1:9" ht="12">
      <c r="A33" s="203"/>
      <c r="B33" s="197"/>
      <c r="C33" s="197"/>
      <c r="D33" s="197"/>
      <c r="E33" s="197"/>
      <c r="F33" s="197"/>
      <c r="G33" s="197"/>
      <c r="H33" s="197"/>
      <c r="I33" s="190"/>
    </row>
    <row r="34" spans="1:9" ht="12">
      <c r="A34" s="203"/>
      <c r="B34" s="197"/>
      <c r="C34" s="197"/>
      <c r="D34" s="197"/>
      <c r="E34" s="197"/>
      <c r="F34" s="197"/>
      <c r="G34" s="197"/>
      <c r="H34" s="197"/>
      <c r="I34" s="190"/>
    </row>
    <row r="35" spans="1:9" ht="12">
      <c r="A35" s="203"/>
      <c r="C35" s="197"/>
      <c r="D35" s="197"/>
      <c r="E35" s="197"/>
      <c r="F35" s="197"/>
      <c r="G35" s="197"/>
      <c r="H35" s="197"/>
      <c r="I35" s="190"/>
    </row>
    <row r="36" spans="1:8" ht="12">
      <c r="A36" s="203"/>
      <c r="C36" s="197"/>
      <c r="D36" s="197"/>
      <c r="E36" s="197"/>
      <c r="F36" s="197"/>
      <c r="G36" s="197"/>
      <c r="H36" s="197"/>
    </row>
    <row r="37" spans="1:8" ht="12">
      <c r="A37" s="203"/>
      <c r="C37" s="197"/>
      <c r="D37" s="197"/>
      <c r="E37" s="197"/>
      <c r="F37" s="197"/>
      <c r="G37" s="197"/>
      <c r="H37" s="197"/>
    </row>
    <row r="38" spans="1:8" ht="12">
      <c r="A38" s="203"/>
      <c r="C38" s="197"/>
      <c r="D38" s="197"/>
      <c r="E38" s="197"/>
      <c r="F38" s="197"/>
      <c r="G38" s="197"/>
      <c r="H38" s="197"/>
    </row>
    <row r="39" spans="1:8" ht="12">
      <c r="A39" s="203"/>
      <c r="C39" s="197"/>
      <c r="D39" s="197"/>
      <c r="E39" s="197"/>
      <c r="F39" s="197"/>
      <c r="G39" s="197"/>
      <c r="H39" s="197"/>
    </row>
    <row r="40" spans="1:8" ht="12">
      <c r="A40" s="203"/>
      <c r="C40" s="197"/>
      <c r="D40" s="197"/>
      <c r="E40" s="197"/>
      <c r="F40" s="197"/>
      <c r="G40" s="197"/>
      <c r="H40" s="197"/>
    </row>
    <row r="41" spans="1:8" ht="12">
      <c r="A41" s="203"/>
      <c r="C41" s="197"/>
      <c r="D41" s="197"/>
      <c r="E41" s="197"/>
      <c r="F41" s="197"/>
      <c r="G41" s="197"/>
      <c r="H41" s="197"/>
    </row>
    <row r="42" spans="1:8" ht="12">
      <c r="A42" s="203"/>
      <c r="C42" s="197"/>
      <c r="D42" s="197"/>
      <c r="E42" s="197"/>
      <c r="F42" s="197"/>
      <c r="G42" s="197"/>
      <c r="H42" s="197"/>
    </row>
    <row r="43" spans="1:8" ht="12">
      <c r="A43" s="203"/>
      <c r="C43" s="197"/>
      <c r="D43" s="197"/>
      <c r="E43" s="197"/>
      <c r="F43" s="197"/>
      <c r="G43" s="197"/>
      <c r="H43" s="197"/>
    </row>
    <row r="44" spans="1:8" ht="12">
      <c r="A44" s="203"/>
      <c r="C44" s="197"/>
      <c r="D44" s="197"/>
      <c r="E44" s="197"/>
      <c r="F44" s="197"/>
      <c r="G44" s="197"/>
      <c r="H44" s="197"/>
    </row>
    <row r="45" spans="1:8" ht="12">
      <c r="A45" s="203"/>
      <c r="C45" s="197"/>
      <c r="D45" s="197"/>
      <c r="E45" s="197"/>
      <c r="F45" s="197"/>
      <c r="G45" s="197"/>
      <c r="H45" s="197"/>
    </row>
    <row r="46" spans="1:8" ht="12">
      <c r="A46" s="203"/>
      <c r="C46" s="197"/>
      <c r="D46" s="197"/>
      <c r="E46" s="197"/>
      <c r="F46" s="197"/>
      <c r="G46" s="197"/>
      <c r="H46" s="197"/>
    </row>
    <row r="47" spans="1:8" ht="12">
      <c r="A47" s="203"/>
      <c r="C47" s="197"/>
      <c r="D47" s="197"/>
      <c r="E47" s="197"/>
      <c r="F47" s="197"/>
      <c r="G47" s="197"/>
      <c r="H47" s="197"/>
    </row>
    <row r="48" spans="1:8" ht="12">
      <c r="A48" s="203"/>
      <c r="C48" s="197"/>
      <c r="D48" s="197"/>
      <c r="E48" s="197"/>
      <c r="F48" s="197"/>
      <c r="G48" s="197"/>
      <c r="H48" s="197"/>
    </row>
    <row r="49" spans="1:8" ht="12">
      <c r="A49" s="203"/>
      <c r="C49" s="197"/>
      <c r="D49" s="197"/>
      <c r="E49" s="197"/>
      <c r="F49" s="197"/>
      <c r="G49" s="197"/>
      <c r="H49" s="197"/>
    </row>
    <row r="50" spans="1:8" ht="12">
      <c r="A50" s="203"/>
      <c r="C50" s="197"/>
      <c r="D50" s="197"/>
      <c r="E50" s="197"/>
      <c r="F50" s="197"/>
      <c r="G50" s="197"/>
      <c r="H50" s="197"/>
    </row>
    <row r="51" spans="1:7" ht="12">
      <c r="A51" s="203"/>
      <c r="C51" s="197"/>
      <c r="D51" s="197"/>
      <c r="E51" s="197"/>
      <c r="F51" s="197"/>
      <c r="G51" s="197"/>
    </row>
    <row r="52" spans="1:7" ht="12">
      <c r="A52" s="203"/>
      <c r="C52" s="197"/>
      <c r="D52" s="197"/>
      <c r="E52" s="197"/>
      <c r="F52" s="197"/>
      <c r="G52" s="197"/>
    </row>
    <row r="53" spans="1:7" ht="12">
      <c r="A53" s="203"/>
      <c r="C53" s="197"/>
      <c r="D53" s="197"/>
      <c r="E53" s="197"/>
      <c r="F53" s="197"/>
      <c r="G53" s="197"/>
    </row>
    <row r="54" spans="1:7" ht="12">
      <c r="A54" s="203"/>
      <c r="C54" s="197"/>
      <c r="D54" s="197"/>
      <c r="E54" s="197"/>
      <c r="F54" s="197"/>
      <c r="G54" s="197"/>
    </row>
    <row r="55" spans="1:7" ht="12">
      <c r="A55" s="203"/>
      <c r="C55" s="197"/>
      <c r="D55" s="197"/>
      <c r="E55" s="197"/>
      <c r="F55" s="197"/>
      <c r="G55" s="197"/>
    </row>
    <row r="56" spans="1:7" ht="12">
      <c r="A56" s="203"/>
      <c r="C56" s="197"/>
      <c r="D56" s="197"/>
      <c r="E56" s="197"/>
      <c r="F56" s="197"/>
      <c r="G56" s="197"/>
    </row>
    <row r="57" spans="1:7" ht="12">
      <c r="A57" s="203"/>
      <c r="C57" s="197"/>
      <c r="D57" s="197"/>
      <c r="E57" s="197"/>
      <c r="F57" s="197"/>
      <c r="G57" s="197"/>
    </row>
    <row r="58" spans="1:7" ht="12">
      <c r="A58" s="203"/>
      <c r="C58" s="197"/>
      <c r="D58" s="197"/>
      <c r="E58" s="197"/>
      <c r="F58" s="197"/>
      <c r="G58" s="197"/>
    </row>
    <row r="59" spans="1:7" ht="12">
      <c r="A59" s="203"/>
      <c r="C59" s="197"/>
      <c r="D59" s="197"/>
      <c r="E59" s="197"/>
      <c r="F59" s="197"/>
      <c r="G59" s="197"/>
    </row>
    <row r="60" spans="1:7" ht="12">
      <c r="A60" s="203"/>
      <c r="C60" s="197"/>
      <c r="D60" s="197"/>
      <c r="E60" s="197"/>
      <c r="F60" s="197"/>
      <c r="G60" s="197"/>
    </row>
    <row r="61" spans="1:7" ht="12">
      <c r="A61" s="203"/>
      <c r="C61" s="197"/>
      <c r="D61" s="197"/>
      <c r="E61" s="197"/>
      <c r="F61" s="197"/>
      <c r="G61" s="197"/>
    </row>
    <row r="62" spans="1:7" ht="12">
      <c r="A62" s="203"/>
      <c r="C62" s="197"/>
      <c r="D62" s="197"/>
      <c r="E62" s="197"/>
      <c r="F62" s="197"/>
      <c r="G62" s="197"/>
    </row>
    <row r="63" spans="1:7" ht="12">
      <c r="A63" s="203"/>
      <c r="C63" s="197"/>
      <c r="D63" s="197"/>
      <c r="E63" s="197"/>
      <c r="F63" s="197"/>
      <c r="G63" s="197"/>
    </row>
    <row r="64" spans="1:7" ht="12">
      <c r="A64" s="203"/>
      <c r="C64" s="197"/>
      <c r="D64" s="197"/>
      <c r="E64" s="197"/>
      <c r="F64" s="197"/>
      <c r="G64" s="197"/>
    </row>
    <row r="65" spans="1:7" ht="12">
      <c r="A65" s="203"/>
      <c r="C65" s="197"/>
      <c r="D65" s="197"/>
      <c r="E65" s="197"/>
      <c r="F65" s="197"/>
      <c r="G65" s="197"/>
    </row>
    <row r="66" spans="1:7" ht="12">
      <c r="A66" s="203"/>
      <c r="C66" s="197"/>
      <c r="D66" s="197"/>
      <c r="E66" s="197"/>
      <c r="F66" s="197"/>
      <c r="G66" s="197"/>
    </row>
    <row r="67" spans="1:7" ht="12">
      <c r="A67" s="203"/>
      <c r="C67" s="197"/>
      <c r="D67" s="197"/>
      <c r="E67" s="197"/>
      <c r="F67" s="197"/>
      <c r="G67" s="197"/>
    </row>
    <row r="68" spans="1:7" ht="12">
      <c r="A68" s="203"/>
      <c r="C68" s="197"/>
      <c r="D68" s="197"/>
      <c r="E68" s="197"/>
      <c r="F68" s="197"/>
      <c r="G68" s="197"/>
    </row>
    <row r="69" spans="1:7" ht="12">
      <c r="A69" s="203"/>
      <c r="C69" s="197"/>
      <c r="D69" s="197"/>
      <c r="E69" s="197"/>
      <c r="F69" s="197"/>
      <c r="G69" s="197"/>
    </row>
    <row r="70" spans="1:7" ht="12">
      <c r="A70" s="203"/>
      <c r="C70" s="197"/>
      <c r="D70" s="197"/>
      <c r="E70" s="197"/>
      <c r="F70" s="197"/>
      <c r="G70" s="197"/>
    </row>
    <row r="71" spans="1:7" ht="12">
      <c r="A71" s="203"/>
      <c r="C71" s="197"/>
      <c r="D71" s="197"/>
      <c r="E71" s="197"/>
      <c r="F71" s="197"/>
      <c r="G71" s="197"/>
    </row>
    <row r="72" spans="1:7" ht="12">
      <c r="A72" s="203"/>
      <c r="C72" s="197"/>
      <c r="D72" s="197"/>
      <c r="E72" s="197"/>
      <c r="F72" s="197"/>
      <c r="G72" s="197"/>
    </row>
    <row r="73" spans="1:7" ht="12">
      <c r="A73" s="203"/>
      <c r="C73" s="197"/>
      <c r="D73" s="197"/>
      <c r="E73" s="197"/>
      <c r="F73" s="197"/>
      <c r="G73" s="197"/>
    </row>
    <row r="74" spans="1:7" ht="12">
      <c r="A74" s="203"/>
      <c r="C74" s="197"/>
      <c r="D74" s="197"/>
      <c r="E74" s="197"/>
      <c r="F74" s="197"/>
      <c r="G74" s="197"/>
    </row>
    <row r="75" spans="1:7" ht="12">
      <c r="A75" s="203"/>
      <c r="C75" s="197"/>
      <c r="D75" s="197"/>
      <c r="E75" s="197"/>
      <c r="F75" s="197"/>
      <c r="G75" s="197"/>
    </row>
    <row r="76" spans="1:7" ht="12">
      <c r="A76" s="203"/>
      <c r="C76" s="197"/>
      <c r="D76" s="197"/>
      <c r="E76" s="197"/>
      <c r="F76" s="197"/>
      <c r="G76" s="197"/>
    </row>
    <row r="77" spans="1:7" ht="12">
      <c r="A77" s="203"/>
      <c r="C77" s="197"/>
      <c r="D77" s="197"/>
      <c r="E77" s="197"/>
      <c r="F77" s="197"/>
      <c r="G77" s="197"/>
    </row>
    <row r="78" spans="1:7" ht="12">
      <c r="A78" s="203"/>
      <c r="C78" s="197"/>
      <c r="D78" s="197"/>
      <c r="E78" s="197"/>
      <c r="F78" s="197"/>
      <c r="G78" s="197"/>
    </row>
    <row r="79" spans="1:7" ht="12">
      <c r="A79" s="203"/>
      <c r="C79" s="197"/>
      <c r="D79" s="197"/>
      <c r="E79" s="197"/>
      <c r="F79" s="197"/>
      <c r="G79" s="197"/>
    </row>
    <row r="80" ht="12">
      <c r="A80" s="203"/>
    </row>
  </sheetData>
  <printOptions/>
  <pageMargins left="1.01" right="0.43" top="1" bottom="1" header="0.4921259845" footer="0.4921259845"/>
  <pageSetup horizontalDpi="300" verticalDpi="300" orientation="portrait" paperSize="9" r:id="rId2"/>
  <headerFooter alignWithMargins="0">
    <oddFooter>&amp;C&amp;A&amp;Rrevision 01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Fitchett</cp:lastModifiedBy>
  <dcterms:created xsi:type="dcterms:W3CDTF">2001-12-09T10:39:37Z</dcterms:created>
  <dcterms:modified xsi:type="dcterms:W3CDTF">2006-03-30T01:54:09Z</dcterms:modified>
  <cp:category/>
  <cp:version/>
  <cp:contentType/>
  <cp:contentStatus/>
</cp:coreProperties>
</file>